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行政事業レビューシート!$A$1:$AX$1100</definedName>
    <definedName name="_xlnm.Print_Area" localSheetId="4">別紙3!$A$1:$AX$694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<sst xmlns="http://schemas.openxmlformats.org/spreadsheetml/2006/main" count="3214" uniqueCount="748">
  <si>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</si>
  <si>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</si>
  <si>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</si>
  <si>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</si>
  <si>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</si>
  <si>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</si>
  <si>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</si>
  <si>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</si>
  <si>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</si>
  <si>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</si>
  <si>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</si>
  <si>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</si>
  <si>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</si>
  <si>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</si>
  <si>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</si>
  <si>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</si>
  <si>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</si>
  <si>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</si>
  <si>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</si>
  <si>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</si>
  <si>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</si>
  <si>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</si>
  <si>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</si>
  <si>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</si>
  <si>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</si>
  <si>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</si>
  <si>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</si>
  <si>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</si>
  <si>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</si>
  <si>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</si>
  <si>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</si>
  <si>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</si>
  <si>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</si>
  <si>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</si>
  <si>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</si>
  <si>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</si>
  <si>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</si>
  <si>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</si>
  <si>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</si>
  <si>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</si>
  <si>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</si>
  <si>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</si>
  <si>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</si>
  <si>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</si>
  <si>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</si>
  <si>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</si>
  <si>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</si>
  <si>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</si>
  <si>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</si>
  <si>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</si>
  <si>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</si>
  <si>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</si>
  <si>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</si>
  <si>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</si>
  <si>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</si>
  <si>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</si>
  <si>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</si>
  <si>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</si>
  <si>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</si>
  <si>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</si>
  <si>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</si>
  <si>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</si>
  <si>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</si>
  <si>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</si>
  <si>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</si>
  <si>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</si>
  <si>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</si>
  <si>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</si>
  <si>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</si>
  <si>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</si>
  <si>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</si>
  <si>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</si>
  <si>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</si>
  <si>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</si>
  <si>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</si>
  <si>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</si>
  <si>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</si>
  <si>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</si>
  <si>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</si>
  <si>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</si>
  <si>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</si>
  <si>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</si>
  <si>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</si>
  <si>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</si>
  <si>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</si>
  <si>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</si>
  <si>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</si>
  <si>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</si>
  <si>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</si>
  <si>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</si>
  <si>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</si>
  <si>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</si>
  <si>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</si>
  <si>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</si>
  <si>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</si>
  <si>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</si>
  <si>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</si>
  <si>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</si>
  <si>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</si>
  <si>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</si>
  <si>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</si>
  <si>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</si>
  <si>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</si>
  <si>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</si>
  <si>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</si>
  <si>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</si>
  <si>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</si>
  <si>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</si>
  <si>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</si>
  <si>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</si>
  <si>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</si>
  <si>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</si>
  <si>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</si>
  <si>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</si>
  <si>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</si>
  <si>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</si>
  <si>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</si>
  <si>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</si>
  <si>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</si>
  <si>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</si>
  <si>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</si>
  <si>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</si>
  <si>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</si>
  <si>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</si>
  <si>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</si>
  <si>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</si>
  <si>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</si>
  <si>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</si>
  <si>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</si>
  <si>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</si>
  <si>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</si>
  <si>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</si>
  <si>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</si>
  <si>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</si>
  <si>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</si>
  <si>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</si>
  <si>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</si>
  <si>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</si>
  <si>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</si>
  <si>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</si>
  <si>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</si>
  <si>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</si>
  <si>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</si>
  <si>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</si>
  <si>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</si>
  <si>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</si>
  <si>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</si>
  <si>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</si>
  <si>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</si>
  <si>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</si>
  <si>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</si>
  <si>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</si>
  <si>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</si>
  <si>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</si>
  <si>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</si>
  <si>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</si>
  <si>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</si>
  <si>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</si>
  <si>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</si>
  <si>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</si>
  <si>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</si>
  <si>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</si>
  <si>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</si>
  <si>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</si>
  <si>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</si>
  <si>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</si>
  <si>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</si>
  <si>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</si>
  <si>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</si>
  <si>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</si>
  <si>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</si>
  <si>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</si>
  <si>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</si>
  <si>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</si>
  <si>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</si>
  <si>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</si>
  <si>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</si>
  <si>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</si>
  <si>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</si>
  <si>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</si>
  <si>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</si>
  <si>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</si>
  <si>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</si>
  <si>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</si>
  <si>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</si>
  <si>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</si>
  <si>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</si>
  <si>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</si>
  <si>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</si>
  <si>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</si>
  <si>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</si>
  <si>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</si>
  <si>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</si>
  <si>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</si>
  <si>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</si>
  <si>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</si>
  <si>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</si>
  <si>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</si>
  <si>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</si>
  <si>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</si>
  <si>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</si>
  <si>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</si>
  <si>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</si>
  <si>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</si>
  <si>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</si>
  <si>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</si>
  <si>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</si>
  <si>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</si>
  <si>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</si>
  <si>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</si>
  <si>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</si>
  <si>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</si>
  <si>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</si>
  <si>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</si>
  <si>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</si>
  <si>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</si>
  <si>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</si>
  <si>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</si>
  <si>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</si>
  <si>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</si>
  <si>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</si>
  <si>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</si>
  <si>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</si>
  <si>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</si>
  <si>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</si>
  <si>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</si>
  <si>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</si>
  <si>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</si>
  <si>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</si>
  <si>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</si>
  <si>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</si>
  <si>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</si>
  <si>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</si>
  <si>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</si>
  <si>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</si>
  <si>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</si>
  <si>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</si>
  <si>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</si>
  <si>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</si>
  <si>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</si>
  <si>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</si>
  <si>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</si>
  <si>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</si>
  <si>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</si>
  <si>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</si>
  <si>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</si>
  <si>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</si>
  <si>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</si>
  <si>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</si>
  <si>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</si>
  <si>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</si>
  <si>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</si>
  <si>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</si>
  <si>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</si>
  <si>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</si>
  <si>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</si>
  <si>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</si>
  <si>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</si>
  <si>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</si>
  <si>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</si>
  <si>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</si>
  <si>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</si>
  <si>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</si>
  <si>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</si>
  <si>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</si>
  <si>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</si>
  <si>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</si>
  <si>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</si>
  <si>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</si>
  <si>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</si>
  <si>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</si>
  <si>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</si>
  <si>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</si>
  <si>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</si>
  <si>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</si>
  <si>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</si>
  <si>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</si>
  <si>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</si>
  <si>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</si>
  <si>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</si>
  <si>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</si>
  <si>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</si>
  <si>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</si>
  <si>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</si>
  <si>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</si>
  <si>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</si>
  <si>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</si>
  <si>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</si>
  <si>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</si>
  <si>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</si>
  <si>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</si>
  <si>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</si>
  <si>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</si>
  <si>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</si>
  <si>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</si>
  <si>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</si>
  <si>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</si>
  <si>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</si>
  <si>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</si>
  <si>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</si>
  <si>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</si>
  <si>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</si>
  <si>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</si>
  <si>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</si>
  <si>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</si>
  <si>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</si>
  <si>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</si>
  <si>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</si>
  <si>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</si>
  <si>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</si>
  <si>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</si>
  <si>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</si>
  <si>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</si>
  <si>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</si>
  <si>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</si>
  <si>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</si>
  <si>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</si>
  <si>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</si>
  <si>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</si>
  <si>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</si>
  <si>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</si>
  <si>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</si>
  <si>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</si>
  <si>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</si>
  <si>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</si>
  <si>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</si>
  <si>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</si>
  <si>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</si>
  <si>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</si>
  <si>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</si>
  <si>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</si>
  <si>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</si>
  <si>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</si>
  <si>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</si>
  <si>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</si>
  <si>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</si>
  <si>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</si>
  <si>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</si>
  <si>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</si>
  <si>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</si>
  <si>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</si>
  <si>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</si>
  <si>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</si>
  <si>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</si>
  <si>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</si>
  <si>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</si>
  <si>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</si>
  <si>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</si>
  <si>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</si>
  <si>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</si>
  <si>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</si>
  <si>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</si>
  <si>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</si>
  <si>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</si>
  <si>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</si>
  <si>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</si>
  <si>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</si>
  <si>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</si>
  <si>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</si>
  <si>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</si>
  <si>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</si>
  <si>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</si>
  <si>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</si>
  <si>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</si>
  <si>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</si>
  <si>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</si>
  <si>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</si>
  <si>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</si>
  <si>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</si>
  <si>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</si>
  <si>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</si>
  <si>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</si>
  <si>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</si>
  <si>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</si>
  <si>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</si>
  <si>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</si>
  <si>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</si>
  <si>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</si>
  <si>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</si>
  <si>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</si>
  <si>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</si>
  <si>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</si>
  <si>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</si>
  <si>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</si>
  <si>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</si>
  <si>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</si>
  <si>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</si>
  <si>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</si>
  <si>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</si>
  <si>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</si>
  <si>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</si>
  <si>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</si>
  <si>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</si>
  <si>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</si>
  <si>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</si>
  <si>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</si>
  <si>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</si>
  <si>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</si>
  <si>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</si>
  <si>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</si>
  <si>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</si>
  <si>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</si>
  <si>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</si>
  <si>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</si>
  <si>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</si>
  <si>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</si>
  <si>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</si>
  <si>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</si>
  <si>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</si>
  <si>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</si>
  <si>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</si>
  <si>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</si>
  <si>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</si>
  <si>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</si>
  <si>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</si>
  <si>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</si>
  <si>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</si>
  <si>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</si>
  <si>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</si>
  <si>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</si>
  <si>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</si>
  <si>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</si>
  <si>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</si>
  <si>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</si>
  <si>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</si>
  <si>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</si>
  <si>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</si>
  <si>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</si>
  <si>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</si>
  <si>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</si>
  <si>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</si>
  <si>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</si>
  <si>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</si>
  <si>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</si>
  <si>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</si>
  <si>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</si>
  <si>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</si>
  <si>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</si>
  <si>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</si>
  <si>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</si>
  <si>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</si>
  <si>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</si>
  <si>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</si>
  <si>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</si>
  <si>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</si>
  <si>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</si>
  <si>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</si>
  <si>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</si>
  <si>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</si>
  <si>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</si>
  <si>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</si>
  <si>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</si>
  <si>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</si>
  <si>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</si>
  <si>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</si>
  <si>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</si>
  <si>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</si>
  <si>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</si>
  <si>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</si>
  <si>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</si>
  <si>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</si>
  <si>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</si>
  <si>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</si>
  <si>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</si>
  <si>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</si>
  <si>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</si>
  <si>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</si>
  <si>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</si>
  <si>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</si>
  <si>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</si>
  <si>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</si>
  <si>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</si>
  <si>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</si>
  <si>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</si>
  <si>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</si>
  <si>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</si>
  <si>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</si>
  <si>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</si>
  <si>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</si>
  <si>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</si>
  <si>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</si>
  <si>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</si>
  <si>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</si>
  <si>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</si>
  <si>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</si>
  <si>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</si>
  <si>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</si>
  <si>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</si>
  <si>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</si>
  <si>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</si>
  <si>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</si>
  <si>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</si>
  <si>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</si>
  <si>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</si>
  <si>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</si>
  <si>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</si>
  <si>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</si>
  <si>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</si>
  <si>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</si>
  <si>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</si>
  <si>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</si>
  <si>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</si>
  <si>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</si>
  <si>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</si>
  <si>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</si>
  <si>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</si>
  <si>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</si>
  <si>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</si>
  <si>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</si>
  <si>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</si>
  <si>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</si>
  <si>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</si>
  <si>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</si>
  <si>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</si>
  <si>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</si>
  <si>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</si>
  <si>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</si>
  <si>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</si>
  <si>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</si>
  <si>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</si>
  <si>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</si>
  <si>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</si>
  <si>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</si>
  <si>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</si>
  <si>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</si>
  <si>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</si>
  <si>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</si>
  <si>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</si>
  <si>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</si>
  <si>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</si>
  <si>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</si>
  <si>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女性の参画拡大に向けた取組に必要な経費</t>
    <phoneticPr fontId="5"/>
  </si>
  <si>
    <t>男女共同参画局</t>
    <phoneticPr fontId="5"/>
  </si>
  <si>
    <t>推進課</t>
    <phoneticPr fontId="5"/>
  </si>
  <si>
    <t>古瀬　陽子</t>
    <phoneticPr fontId="5"/>
  </si>
  <si>
    <t>○</t>
  </si>
  <si>
    <t>男女共同参画社会基本法11条</t>
    <phoneticPr fontId="5"/>
  </si>
  <si>
    <t>男女共同参画基本計画</t>
    <phoneticPr fontId="5"/>
  </si>
  <si>
    <t>男女共同参画社会の形成の促進に向け、政策・方針決定過程への女性の参画の拡大を促す取組を進めることにより、第２次男女共同参画基本計画、第３次男女共同参画基本計画及び第４次男女共同参画基本計画に明記された「社会のあらゆる分野において、2020年までに、指導的地位に女性が占める割合が、少なくとも30％程度になるよう期待する」との目標の達成を目指す。</t>
    <phoneticPr fontId="5"/>
  </si>
  <si>
    <t>本施策では、様々な分野における女性の政策・方針決定過程への参画状況、地方公共団体における男女共同参画の推進状況、国の審議会等への女性委員の登用状況を定期的に調査し、取りまとめて公表しているほか、様々な分野で活躍を目指す女性に対する支援情報の提供、民間企業等における女性役員の登用促進に資する情報提供等の取組を実施している。</t>
    <phoneticPr fontId="5"/>
  </si>
  <si>
    <t>-</t>
  </si>
  <si>
    <t>諸謝金</t>
    <rPh sb="0" eb="3">
      <t>ショシャキン</t>
    </rPh>
    <phoneticPr fontId="6"/>
  </si>
  <si>
    <t>情報事務処理庁費</t>
    <rPh sb="0" eb="2">
      <t>ジョウホウ</t>
    </rPh>
    <rPh sb="2" eb="4">
      <t>ジム</t>
    </rPh>
    <rPh sb="4" eb="6">
      <t>ショリ</t>
    </rPh>
    <rPh sb="6" eb="7">
      <t>チョウ</t>
    </rPh>
    <rPh sb="7" eb="8">
      <t>ヒ</t>
    </rPh>
    <phoneticPr fontId="6"/>
  </si>
  <si>
    <t>非常勤職員手当</t>
    <rPh sb="0" eb="7">
      <t>ヒジョウキンショクインテアテ</t>
    </rPh>
    <phoneticPr fontId="6"/>
  </si>
  <si>
    <t>庁費</t>
    <rPh sb="0" eb="2">
      <t>チョウヒ</t>
    </rPh>
    <phoneticPr fontId="6"/>
  </si>
  <si>
    <t>職員旅費</t>
    <rPh sb="0" eb="2">
      <t>ショクイン</t>
    </rPh>
    <rPh sb="2" eb="4">
      <t>リョヒ</t>
    </rPh>
    <phoneticPr fontId="6"/>
  </si>
  <si>
    <t>第４次男女共同参画基本計画における成果目標</t>
    <rPh sb="0" eb="1">
      <t>ダイ</t>
    </rPh>
    <rPh sb="2" eb="3">
      <t>ジ</t>
    </rPh>
    <rPh sb="3" eb="5">
      <t>ダンジョ</t>
    </rPh>
    <rPh sb="5" eb="7">
      <t>キョウドウ</t>
    </rPh>
    <rPh sb="7" eb="9">
      <t>サンカク</t>
    </rPh>
    <rPh sb="9" eb="11">
      <t>キホン</t>
    </rPh>
    <rPh sb="11" eb="13">
      <t>ケイカク</t>
    </rPh>
    <rPh sb="17" eb="19">
      <t>セイカ</t>
    </rPh>
    <rPh sb="19" eb="21">
      <t>モクヒョウ</t>
    </rPh>
    <phoneticPr fontId="6"/>
  </si>
  <si>
    <t>国の本省課室長相当職に占める女性の割合（７%）</t>
  </si>
  <si>
    <t>-</t>
    <phoneticPr fontId="5"/>
  </si>
  <si>
    <t>内閣官房内閣人事局「女性国家公務員の登用状況及び国家公務員の育児休業等の取得状況のフォローアップ」</t>
    <phoneticPr fontId="5"/>
  </si>
  <si>
    <t>民間企業の課長相当職に占める女性の割合（15%）</t>
  </si>
  <si>
    <t>厚生労働省「賃金構造基本統計調査」より算出</t>
    <rPh sb="19" eb="21">
      <t>サンシュツ</t>
    </rPh>
    <phoneticPr fontId="6"/>
  </si>
  <si>
    <t>-</t>
    <phoneticPr fontId="5"/>
  </si>
  <si>
    <t>☑</t>
  </si>
  <si>
    <t>第４次男女共同参画基本計画における成果目標</t>
  </si>
  <si>
    <t>女性活躍推進法に基づく推進計画の策定率（都道府県）（100%）</t>
  </si>
  <si>
    <t>各地方公共団体からの回答</t>
    <rPh sb="0" eb="1">
      <t>カク</t>
    </rPh>
    <rPh sb="1" eb="3">
      <t>チホウ</t>
    </rPh>
    <rPh sb="3" eb="5">
      <t>コウキョウ</t>
    </rPh>
    <rPh sb="5" eb="7">
      <t>ダンタイ</t>
    </rPh>
    <rPh sb="10" eb="12">
      <t>カイトウ</t>
    </rPh>
    <phoneticPr fontId="6"/>
  </si>
  <si>
    <t>女性活躍推進法に基づく推進計画の策定率（市区）（100%）</t>
  </si>
  <si>
    <t>大学の理学系の学生に占める女性の割合（前年度以上）</t>
    <rPh sb="3" eb="5">
      <t>リガク</t>
    </rPh>
    <phoneticPr fontId="6"/>
  </si>
  <si>
    <t>文部科学省「学校基本統計」</t>
    <rPh sb="0" eb="2">
      <t>モンブ</t>
    </rPh>
    <rPh sb="2" eb="5">
      <t>カガクショウ</t>
    </rPh>
    <rPh sb="6" eb="8">
      <t>ガッコウ</t>
    </rPh>
    <rPh sb="8" eb="10">
      <t>キホン</t>
    </rPh>
    <rPh sb="10" eb="12">
      <t>トウケイ</t>
    </rPh>
    <phoneticPr fontId="6"/>
  </si>
  <si>
    <t>（１）政策・方針決定過程参画状況調べ作成・配布</t>
    <rPh sb="21" eb="23">
      <t>ハイフ</t>
    </rPh>
    <phoneticPr fontId="6"/>
  </si>
  <si>
    <t>配布数</t>
    <rPh sb="0" eb="2">
      <t>ハイフ</t>
    </rPh>
    <rPh sb="2" eb="3">
      <t>スウ</t>
    </rPh>
    <phoneticPr fontId="6"/>
  </si>
  <si>
    <t>更新数</t>
    <rPh sb="0" eb="2">
      <t>コウシン</t>
    </rPh>
    <phoneticPr fontId="6"/>
  </si>
  <si>
    <t>更新数</t>
    <rPh sb="0" eb="2">
      <t>コウシン</t>
    </rPh>
    <rPh sb="2" eb="3">
      <t>スウ</t>
    </rPh>
    <phoneticPr fontId="6"/>
  </si>
  <si>
    <t>イベント数</t>
    <rPh sb="4" eb="5">
      <t>スウ</t>
    </rPh>
    <phoneticPr fontId="7"/>
  </si>
  <si>
    <t>（２）地方公共団体における男女共同参画推進施策調査（概要編、都道府県・政令指定都市編、市区町村編）・配布</t>
    <phoneticPr fontId="5"/>
  </si>
  <si>
    <t>（３）女性役員登用に向けた広報・啓発資料配布</t>
    <phoneticPr fontId="5"/>
  </si>
  <si>
    <t>（４）女性活躍推進法特集サイトの更新等　</t>
    <phoneticPr fontId="5"/>
  </si>
  <si>
    <t>（５）夏休み期間における理工チャレンジ（リコチャレ）イベントの開催</t>
    <phoneticPr fontId="5"/>
  </si>
  <si>
    <t>（１）「政策・方針決定過程参画状況調べ」配布に係る単位当たりコスト
※梱包・送付費用は下記（２）とまとめて実施のため、総金額の半分
印刷製本及び梱包・送付費用／配布数　　／　　　　　　　　　　　　　　</t>
    <phoneticPr fontId="5"/>
  </si>
  <si>
    <t>（２）「地方公共団体における男女共同参画推進施策調査」配布に係る単位当たりコスト
※梱包・送付費用は上記（１）とまとめて実施のため、総金額の半分
印刷製本及び梱包・送付費用／配布数　</t>
  </si>
  <si>
    <t>（３）「女性役員登用に向けた広報・啓発資料」配布に係る単位当たりコスト</t>
    <rPh sb="4" eb="6">
      <t>ジョセイ</t>
    </rPh>
    <rPh sb="6" eb="8">
      <t>ヤクイン</t>
    </rPh>
    <rPh sb="8" eb="10">
      <t>トウヨウ</t>
    </rPh>
    <rPh sb="11" eb="12">
      <t>ム</t>
    </rPh>
    <rPh sb="14" eb="16">
      <t>コウホウ</t>
    </rPh>
    <rPh sb="17" eb="19">
      <t>ケイハツ</t>
    </rPh>
    <rPh sb="19" eb="21">
      <t>シリョウ</t>
    </rPh>
    <rPh sb="22" eb="24">
      <t>ハイフ</t>
    </rPh>
    <rPh sb="25" eb="26">
      <t>カカ</t>
    </rPh>
    <rPh sb="27" eb="29">
      <t>タンイ</t>
    </rPh>
    <rPh sb="29" eb="30">
      <t>ア</t>
    </rPh>
    <phoneticPr fontId="6"/>
  </si>
  <si>
    <t>（４）女性活躍推進法特集サイトの構築・改修等費用／構築・改修等サイト数
※情報発信等による軽微なサイト更新は総務課予算で実施</t>
  </si>
  <si>
    <t>（５）女子生徒等の理工系分野への進路選択支援に関するウェブサイトのコンテンツ等改修費用／イベント数
※情報発信等による軽微なサイト更新は総務課予算で実施</t>
    <rPh sb="41" eb="43">
      <t>ヒヨウ</t>
    </rPh>
    <rPh sb="48" eb="49">
      <t>スウ</t>
    </rPh>
    <phoneticPr fontId="6"/>
  </si>
  <si>
    <t>円</t>
  </si>
  <si>
    <t>印刷製本及び梱包・送付費用/配布数</t>
    <rPh sb="14" eb="16">
      <t>ハイフ</t>
    </rPh>
    <phoneticPr fontId="6"/>
  </si>
  <si>
    <t>615,498円/892冊</t>
    <rPh sb="7" eb="8">
      <t>エン</t>
    </rPh>
    <rPh sb="12" eb="13">
      <t>サツ</t>
    </rPh>
    <phoneticPr fontId="7"/>
  </si>
  <si>
    <t>829,077円/920冊</t>
    <rPh sb="7" eb="8">
      <t>エン</t>
    </rPh>
    <rPh sb="12" eb="13">
      <t>サツ</t>
    </rPh>
    <phoneticPr fontId="7"/>
  </si>
  <si>
    <t>742,948円/910冊</t>
  </si>
  <si>
    <t>551,000円/910冊</t>
  </si>
  <si>
    <t>1,230,780円/3,194冊</t>
    <rPh sb="9" eb="10">
      <t>エン</t>
    </rPh>
    <rPh sb="16" eb="17">
      <t>サツ</t>
    </rPh>
    <phoneticPr fontId="6"/>
  </si>
  <si>
    <t>1,297,284円/3,194冊</t>
    <rPh sb="9" eb="10">
      <t>エン</t>
    </rPh>
    <rPh sb="16" eb="17">
      <t>サツ</t>
    </rPh>
    <phoneticPr fontId="6"/>
  </si>
  <si>
    <t>1,121,434/3,201冊</t>
  </si>
  <si>
    <t>1,541,000円/3,201冊</t>
  </si>
  <si>
    <t>1,878,341/3,651冊</t>
    <rPh sb="15" eb="16">
      <t>サツ</t>
    </rPh>
    <phoneticPr fontId="7"/>
  </si>
  <si>
    <t>607,709/3,717冊</t>
  </si>
  <si>
    <t>623,504/3,717冊</t>
  </si>
  <si>
    <t>1,004,400円/１サイト</t>
  </si>
  <si>
    <t>サイト構築・改修等費用/構築・改修等サイト数</t>
    <rPh sb="6" eb="8">
      <t>カイシュウ</t>
    </rPh>
    <rPh sb="15" eb="17">
      <t>カイシュウ</t>
    </rPh>
    <phoneticPr fontId="6"/>
  </si>
  <si>
    <t>1,814,480円/１サイト</t>
  </si>
  <si>
    <t>2,904,000円/１サイト</t>
  </si>
  <si>
    <t>4,541,000円/１サイト</t>
  </si>
  <si>
    <t>円</t>
    <rPh sb="0" eb="1">
      <t>エン</t>
    </rPh>
    <phoneticPr fontId="6"/>
  </si>
  <si>
    <t>コンテンツ等改修費用/イベント数</t>
    <rPh sb="5" eb="6">
      <t>トウ</t>
    </rPh>
    <rPh sb="6" eb="8">
      <t>カイシュウ</t>
    </rPh>
    <rPh sb="8" eb="10">
      <t>ヒヨウ</t>
    </rPh>
    <rPh sb="15" eb="16">
      <t>スウ</t>
    </rPh>
    <phoneticPr fontId="6"/>
  </si>
  <si>
    <t>988,632/186イベント</t>
  </si>
  <si>
    <t>748,980/165イベント</t>
  </si>
  <si>
    <t>864,000/179イベント</t>
  </si>
  <si>
    <t>イベント中止</t>
  </si>
  <si>
    <t>　男女共同参画社会の実現は、少子高齢化が進み、人口減少社会に突入した我が国社会にとって、社会の多様性と活力を高め、我が国経済が力強く発展していく観点や、男女間の実質的な機会の平等を担保する観点から極めて重要。本施策は、男女共同参画社会基本法に掲げる男女共同参画社会の形成の促進という目標に向け、第４次男女共同参画基本計画により実施が求められている事業である。
　また、「女性の職業生活における活躍の推進に関する法律」が平成28年4月に完全施行されたところであり、働く場面で活躍したいという希望を持つすべての女性が、その個性と能力を十分に発揮できる社会を実現するために、男女の実質的な機会の均等を目指す取組に関連する事業である。</t>
    <rPh sb="1" eb="3">
      <t>ダンジョ</t>
    </rPh>
    <rPh sb="3" eb="5">
      <t>キョウドウ</t>
    </rPh>
    <rPh sb="5" eb="7">
      <t>サンカク</t>
    </rPh>
    <rPh sb="7" eb="9">
      <t>シャカイ</t>
    </rPh>
    <rPh sb="10" eb="12">
      <t>ジツゲン</t>
    </rPh>
    <rPh sb="14" eb="16">
      <t>ショウシ</t>
    </rPh>
    <rPh sb="16" eb="19">
      <t>コウレイカ</t>
    </rPh>
    <rPh sb="20" eb="21">
      <t>スス</t>
    </rPh>
    <rPh sb="23" eb="25">
      <t>ジンコウ</t>
    </rPh>
    <rPh sb="25" eb="27">
      <t>ゲンショウ</t>
    </rPh>
    <rPh sb="27" eb="29">
      <t>シャカイ</t>
    </rPh>
    <rPh sb="30" eb="32">
      <t>トツニュウ</t>
    </rPh>
    <rPh sb="34" eb="35">
      <t>ワ</t>
    </rPh>
    <rPh sb="36" eb="37">
      <t>クニ</t>
    </rPh>
    <rPh sb="37" eb="39">
      <t>シャカイ</t>
    </rPh>
    <rPh sb="44" eb="46">
      <t>シャカイ</t>
    </rPh>
    <rPh sb="47" eb="50">
      <t>タヨウセイ</t>
    </rPh>
    <rPh sb="51" eb="53">
      <t>カツリョク</t>
    </rPh>
    <rPh sb="54" eb="55">
      <t>タカ</t>
    </rPh>
    <rPh sb="57" eb="58">
      <t>ワ</t>
    </rPh>
    <rPh sb="59" eb="60">
      <t>クニ</t>
    </rPh>
    <rPh sb="60" eb="62">
      <t>ケイザイ</t>
    </rPh>
    <rPh sb="63" eb="65">
      <t>チカラヅヨ</t>
    </rPh>
    <rPh sb="66" eb="68">
      <t>ハッテン</t>
    </rPh>
    <rPh sb="72" eb="74">
      <t>カンテン</t>
    </rPh>
    <rPh sb="76" eb="79">
      <t>ダンジョカン</t>
    </rPh>
    <rPh sb="80" eb="83">
      <t>ジッシツテキ</t>
    </rPh>
    <rPh sb="84" eb="86">
      <t>キカイ</t>
    </rPh>
    <rPh sb="87" eb="89">
      <t>ビョウドウ</t>
    </rPh>
    <rPh sb="90" eb="92">
      <t>タンポ</t>
    </rPh>
    <rPh sb="94" eb="96">
      <t>カンテン</t>
    </rPh>
    <rPh sb="98" eb="99">
      <t>キワ</t>
    </rPh>
    <rPh sb="101" eb="103">
      <t>ジュウヨウ</t>
    </rPh>
    <rPh sb="300" eb="302">
      <t>トリクミ</t>
    </rPh>
    <rPh sb="303" eb="305">
      <t>カンレン</t>
    </rPh>
    <rPh sb="307" eb="309">
      <t>ジギョウ</t>
    </rPh>
    <phoneticPr fontId="6"/>
  </si>
  <si>
    <t>　「2020年30％」をはじめとする政府目標である男女共同参画社会の形成の促進にむけ、政府施策検討の基礎資料となる、あらゆる分野における女性の参画状況の把握、様々な女性に対する政府支援情報の一元的な情報提供は、政府自らが行う必要がある。</t>
    <rPh sb="85" eb="86">
      <t>タイ</t>
    </rPh>
    <phoneticPr fontId="6"/>
  </si>
  <si>
    <t>　男女共同参画社会の形成の促進は、男女共同参画社会基本法に定められた事項であり、かつ、女性の活躍促進は成長戦略の中核にも位置づけられた重要事項である。
　あらゆる分野における女性の参加状況の把握は、男女共同参画社会の形成の促進に向けて必要な施策を検討するにあたって不可欠な情報である。また、政府支援情報の適切な情報提供は、活躍したいと考えている女性を支援するうえで有効であり、優先度が高い事業である。</t>
  </si>
  <si>
    <t>有</t>
  </si>
  <si>
    <t>無</t>
  </si>
  <si>
    <t>支出先の選定は会計基準等に基づき、一般競争入札を行い、競争性を確保したうえで事業を実施している。
　一者応札となった事業については、呼びかけを行った業者の中に、スケジュール等対応が困難ということから応札を見送った社があったこと等が理由である。</t>
    <rPh sb="58" eb="60">
      <t>ジギョウ</t>
    </rPh>
    <rPh sb="77" eb="78">
      <t>ナカ</t>
    </rPh>
    <rPh sb="113" eb="114">
      <t>トウ</t>
    </rPh>
    <rPh sb="115" eb="117">
      <t>リユウ</t>
    </rPh>
    <phoneticPr fontId="6"/>
  </si>
  <si>
    <t>一般競争入札等により事業を実施しており、単位当たりコスト等の水準は妥当である。</t>
    <rPh sb="0" eb="2">
      <t>イッパン</t>
    </rPh>
    <rPh sb="2" eb="4">
      <t>キョウソウ</t>
    </rPh>
    <rPh sb="4" eb="6">
      <t>ニュウサツ</t>
    </rPh>
    <rPh sb="6" eb="7">
      <t>トウ</t>
    </rPh>
    <phoneticPr fontId="6"/>
  </si>
  <si>
    <t>事業の内容について、内閣府自らが行う方が低コストなもの、請負等でアウトソーシングした方がよいものに適切に切り分けを行う等、費目・使途は真に必要なものに限定されている。</t>
  </si>
  <si>
    <t>事業の内容について、内閣府自らが行う方が低コストなもの、請負等でアウトソーシングした方がよいものに適切に切り分けを行う等、費目・使途は真に必要なものに限定されている他、製本冊子数の見直しなども実施している。</t>
  </si>
  <si>
    <t>成果目標は令和2年度を最終目標としているため、現時点での評価はできないが、民間企業の課長相当職に占める女性の割合、国の本省課室長相当職に占める女性の割合等いずれも割合は向上している。</t>
    <rPh sb="0" eb="2">
      <t>セイカ</t>
    </rPh>
    <rPh sb="2" eb="4">
      <t>モクヒョウ</t>
    </rPh>
    <rPh sb="5" eb="7">
      <t>レイワ</t>
    </rPh>
    <rPh sb="8" eb="10">
      <t>ネンド</t>
    </rPh>
    <rPh sb="11" eb="13">
      <t>サイシュウ</t>
    </rPh>
    <rPh sb="13" eb="15">
      <t>モクヒョウ</t>
    </rPh>
    <rPh sb="23" eb="26">
      <t>ゲンジテン</t>
    </rPh>
    <rPh sb="28" eb="30">
      <t>ヒョウカ</t>
    </rPh>
    <rPh sb="37" eb="39">
      <t>ミンカン</t>
    </rPh>
    <rPh sb="76" eb="77">
      <t>トウ</t>
    </rPh>
    <rPh sb="81" eb="83">
      <t>ワリアイ</t>
    </rPh>
    <rPh sb="84" eb="86">
      <t>コウジョウ</t>
    </rPh>
    <phoneticPr fontId="6"/>
  </si>
  <si>
    <t>あらゆる分野における女性の参画状況の把握結果の公表に当たっては、ＨＰサイトへの公表を行うことで、冊子作成や梱包発送等に係る費用を最小限にとどめている。</t>
    <rPh sb="53" eb="55">
      <t>コンポウ</t>
    </rPh>
    <rPh sb="55" eb="57">
      <t>ハッソウ</t>
    </rPh>
    <rPh sb="57" eb="58">
      <t>トウ</t>
    </rPh>
    <rPh sb="59" eb="60">
      <t>カカ</t>
    </rPh>
    <phoneticPr fontId="6"/>
  </si>
  <si>
    <t>当初予定の事業見込を達成している。</t>
    <rPh sb="0" eb="2">
      <t>トウショ</t>
    </rPh>
    <rPh sb="2" eb="4">
      <t>ヨテイ</t>
    </rPh>
    <rPh sb="5" eb="7">
      <t>ジギョウ</t>
    </rPh>
    <rPh sb="7" eb="9">
      <t>ミコミ</t>
    </rPh>
    <rPh sb="10" eb="12">
      <t>タッセイ</t>
    </rPh>
    <phoneticPr fontId="6"/>
  </si>
  <si>
    <t>本件事業によって調査されたデータは、男女共同参画会議専門調査会における資料や男女共同参画白書などの様々な資料に反映される他、民間企業、地方公共団体等においても活用されている。</t>
  </si>
  <si>
    <t>‐</t>
  </si>
  <si>
    <t>　社会のあらゆる分野における女性の参画状況、各地方公共団体における男女共同参画に係る施策の推進状況等を把握することは、男女共同参画社会基本法が目指す男女共同参画社会の形成状況の把握、また、そのための施策の検討のために不可欠である。
　特に、平成30年5月に施行された「政治分野における男女共同参画の推進に関する法律」は、国等が、実態の調査・情報の収集等、啓発活動、環境の整備並びに人材の育成等を行うことを規定しており、これらの取組を積極的に進めていく必要がある。
　また、平成28年4月に完全施行された「女性の職業生活における活躍の推進に関する法律」は、女性の職業生活における活躍を迅速かつ重点的に推進し、その結果として男女の人権が尊重され、豊かで活力ある社会を実現することとしており、女性の活躍推進に向けた取組として、女性活躍情報をHPサイト等で「見える化」することは、求職者等の企業選択を通じ、女性が活躍しやすい企業等であるほど優秀な人材等が集まり競争力を高めることができる社会環境を整備するうえで必要な事業である。
　よって、それらの取組を推進した。</t>
    <rPh sb="117" eb="118">
      <t>トク</t>
    </rPh>
    <rPh sb="161" eb="162">
      <t>トウ</t>
    </rPh>
    <rPh sb="197" eb="198">
      <t>オコナ</t>
    </rPh>
    <rPh sb="202" eb="204">
      <t>キテイ</t>
    </rPh>
    <rPh sb="213" eb="215">
      <t>トリクミ</t>
    </rPh>
    <rPh sb="216" eb="219">
      <t>セッキョクテキ</t>
    </rPh>
    <rPh sb="220" eb="221">
      <t>スス</t>
    </rPh>
    <rPh sb="225" eb="227">
      <t>ヒツヨウ</t>
    </rPh>
    <phoneticPr fontId="6"/>
  </si>
  <si>
    <t>　男女共同参画社会の形成状況を把握するための調査について、回答・集計・確認作業等の効率化のため、平成30年度に一部調査をWEB調査としたところであり、引き続き調査の効率化を進める。
　また、一者応札への今後の対応については、多くの業者に参加してもらうため、複数業者への事前ヒアリングを徹底し、公募期間を長く設定するなど、広く情報提供するよう努めるとともに、入札に当たっての資格要件の見直しを検討する。</t>
    <rPh sb="178" eb="180">
      <t>ニュウサツ</t>
    </rPh>
    <rPh sb="181" eb="182">
      <t>ア</t>
    </rPh>
    <rPh sb="186" eb="188">
      <t>シカク</t>
    </rPh>
    <rPh sb="188" eb="190">
      <t>ヨウケン</t>
    </rPh>
    <rPh sb="191" eb="193">
      <t>ミナオ</t>
    </rPh>
    <rPh sb="195" eb="197">
      <t>ケントウ</t>
    </rPh>
    <phoneticPr fontId="6"/>
  </si>
  <si>
    <t>135</t>
  </si>
  <si>
    <t>94</t>
  </si>
  <si>
    <t>0101</t>
  </si>
  <si>
    <t>141</t>
  </si>
  <si>
    <t>101</t>
  </si>
  <si>
    <t>138</t>
  </si>
  <si>
    <t>89</t>
  </si>
  <si>
    <t>98</t>
  </si>
  <si>
    <t>93</t>
  </si>
  <si>
    <t>※　ブロックごとに百万円単位で四捨五入しているため、Ａないしcの合計額と執行額全体（60.9百万円）は一致しない。</t>
  </si>
  <si>
    <t>Ａ　アイ・シー・ネット㈱</t>
  </si>
  <si>
    <t>Ｂ　㈱サーベイリサーチセンター</t>
  </si>
  <si>
    <t>Ｃ　㈱双文社</t>
  </si>
  <si>
    <t>D.㈱ニュープランニング</t>
  </si>
  <si>
    <t>庁費</t>
    <rPh sb="0" eb="1">
      <t>チョウ</t>
    </rPh>
    <rPh sb="1" eb="2">
      <t>ヒ</t>
    </rPh>
    <phoneticPr fontId="6"/>
  </si>
  <si>
    <t>情報処理業務庁費</t>
    <rPh sb="0" eb="2">
      <t>ジョウホウ</t>
    </rPh>
    <rPh sb="2" eb="4">
      <t>ショリ</t>
    </rPh>
    <rPh sb="4" eb="6">
      <t>ギョウム</t>
    </rPh>
    <rPh sb="6" eb="7">
      <t>チョウ</t>
    </rPh>
    <rPh sb="7" eb="8">
      <t>ヒ</t>
    </rPh>
    <phoneticPr fontId="6"/>
  </si>
  <si>
    <t>Ｅ　㈱シスク</t>
  </si>
  <si>
    <t>F. 内外地図㈱</t>
  </si>
  <si>
    <t>G.　㈱エァクレーレン</t>
  </si>
  <si>
    <t>H.　㈱アーバン・コネクションズ</t>
  </si>
  <si>
    <t>アイ・シー・ネット㈱</t>
  </si>
  <si>
    <t>政治分野における女性の参画拡大に係る調査研究及び情報提供</t>
  </si>
  <si>
    <t>㈱サーベイリサーチセンター</t>
  </si>
  <si>
    <t>データ集計業務</t>
  </si>
  <si>
    <t>㈱双文社</t>
  </si>
  <si>
    <t>株）双文社</t>
  </si>
  <si>
    <t>佐藤印刷㈱</t>
  </si>
  <si>
    <t>佐藤印刷（株）</t>
  </si>
  <si>
    <t>カンタムソリューションズ㈱</t>
  </si>
  <si>
    <t>カンタムソリューションズ</t>
  </si>
  <si>
    <t xml:space="preserve">1010001004320 </t>
  </si>
  <si>
    <t>1011001025752</t>
  </si>
  <si>
    <t>印刷業務</t>
  </si>
  <si>
    <t>梱包・発送業務</t>
  </si>
  <si>
    <t>㈱ニュープランニング</t>
  </si>
  <si>
    <t>サイト保守管理業務</t>
  </si>
  <si>
    <t>㈱シスク</t>
  </si>
  <si>
    <t>株）シスク</t>
  </si>
  <si>
    <t>インプレッション㈱</t>
  </si>
  <si>
    <t>インプレッション（株）</t>
  </si>
  <si>
    <t>㈱アライ印刷</t>
  </si>
  <si>
    <t>アライ印刷</t>
  </si>
  <si>
    <t>デザイン業務</t>
  </si>
  <si>
    <t>印刷業務</t>
    <rPh sb="0" eb="2">
      <t>インサツ</t>
    </rPh>
    <phoneticPr fontId="6"/>
  </si>
  <si>
    <t>内外地図㈱</t>
  </si>
  <si>
    <t>㈱エァクレーレン</t>
  </si>
  <si>
    <t>英文和訳業務</t>
    <rPh sb="0" eb="2">
      <t>エイブン</t>
    </rPh>
    <rPh sb="2" eb="4">
      <t>ワヤク</t>
    </rPh>
    <rPh sb="4" eb="6">
      <t>ギョウム</t>
    </rPh>
    <phoneticPr fontId="6"/>
  </si>
  <si>
    <t>㈱アーバン・コネクションズ</t>
  </si>
  <si>
    <t>シンポジウム補助業務</t>
    <rPh sb="6" eb="8">
      <t>ホジョ</t>
    </rPh>
    <rPh sb="8" eb="10">
      <t>ギョウム</t>
    </rPh>
    <phoneticPr fontId="6"/>
  </si>
  <si>
    <t>大学の工学系の学生に占める女性の割合（前年度以上）</t>
    <rPh sb="3" eb="5">
      <t>コウガク</t>
    </rPh>
    <rPh sb="4" eb="6">
      <t>ガッケイ</t>
    </rPh>
    <phoneticPr fontId="6"/>
  </si>
  <si>
    <t>文部科学省「学校基本統計」</t>
  </si>
  <si>
    <t>上場企業役員に占める女性の割合（10％）</t>
    <rPh sb="0" eb="2">
      <t>ジョウジョウ</t>
    </rPh>
    <rPh sb="2" eb="4">
      <t>キギョウ</t>
    </rPh>
    <rPh sb="4" eb="6">
      <t>ヤクイン</t>
    </rPh>
    <rPh sb="7" eb="8">
      <t>シ</t>
    </rPh>
    <rPh sb="10" eb="12">
      <t>ジョセイ</t>
    </rPh>
    <rPh sb="13" eb="15">
      <t>ワリアイ</t>
    </rPh>
    <phoneticPr fontId="6"/>
  </si>
  <si>
    <t>東洋経済新報社「役員四季報」</t>
    <rPh sb="0" eb="2">
      <t>トウヨウ</t>
    </rPh>
    <rPh sb="2" eb="4">
      <t>ケイザイ</t>
    </rPh>
    <rPh sb="4" eb="6">
      <t>シンポウ</t>
    </rPh>
    <rPh sb="6" eb="7">
      <t>シャ</t>
    </rPh>
    <rPh sb="8" eb="10">
      <t>ヤクイン</t>
    </rPh>
    <rPh sb="10" eb="13">
      <t>シキホウ</t>
    </rPh>
    <phoneticPr fontId="6"/>
  </si>
  <si>
    <t>-</t>
    <phoneticPr fontId="5"/>
  </si>
  <si>
    <t>I.　個人（民間派遣職員）</t>
    <rPh sb="3" eb="5">
      <t>コジン</t>
    </rPh>
    <rPh sb="6" eb="8">
      <t>ミンカン</t>
    </rPh>
    <rPh sb="8" eb="10">
      <t>ハケン</t>
    </rPh>
    <rPh sb="10" eb="12">
      <t>ショクイン</t>
    </rPh>
    <phoneticPr fontId="6"/>
  </si>
  <si>
    <t>J.　㈱ＲｅａｌＭｅｄｉａ　Ｌａｂ．</t>
  </si>
  <si>
    <t>非常勤職員手当</t>
    <rPh sb="0" eb="3">
      <t>ヒジョウキン</t>
    </rPh>
    <rPh sb="3" eb="5">
      <t>ショクイン</t>
    </rPh>
    <rPh sb="5" eb="7">
      <t>テアテ</t>
    </rPh>
    <phoneticPr fontId="6"/>
  </si>
  <si>
    <t>K　㈱東洋経済新報社</t>
  </si>
  <si>
    <t>L.　カンタムソリューションズ㈱</t>
  </si>
  <si>
    <t>Ｍ　㈱wiwiw</t>
  </si>
  <si>
    <t>Ｎ　アライ印刷㈱</t>
  </si>
  <si>
    <t>庁費</t>
    <rPh sb="0" eb="1">
      <t>チョウ</t>
    </rPh>
    <rPh sb="1" eb="2">
      <t>ヒ</t>
    </rPh>
    <phoneticPr fontId="5"/>
  </si>
  <si>
    <t>Ｏ　㈱TAMえがこう！事業部</t>
  </si>
  <si>
    <t>Ｐ　個人（職員）</t>
    <rPh sb="2" eb="4">
      <t>コジン</t>
    </rPh>
    <rPh sb="5" eb="7">
      <t>ショクイン</t>
    </rPh>
    <phoneticPr fontId="6"/>
  </si>
  <si>
    <t>職員旅費</t>
    <rPh sb="0" eb="2">
      <t>ショクイン</t>
    </rPh>
    <rPh sb="2" eb="4">
      <t>リョヒ</t>
    </rPh>
    <phoneticPr fontId="5"/>
  </si>
  <si>
    <t>Q.個人（政策調査員）</t>
    <rPh sb="2" eb="4">
      <t>コジン</t>
    </rPh>
    <rPh sb="5" eb="7">
      <t>セイサク</t>
    </rPh>
    <rPh sb="7" eb="10">
      <t>チョウサイン</t>
    </rPh>
    <phoneticPr fontId="6"/>
  </si>
  <si>
    <t>Ｒ　㈱アクロスペイラ</t>
  </si>
  <si>
    <t>委員等旅費</t>
    <rPh sb="0" eb="2">
      <t>イイン</t>
    </rPh>
    <rPh sb="2" eb="3">
      <t>トウ</t>
    </rPh>
    <rPh sb="3" eb="5">
      <t>リョヒ</t>
    </rPh>
    <phoneticPr fontId="6"/>
  </si>
  <si>
    <t>Ｔ　ヨシダ印刷㈱</t>
    <rPh sb="5" eb="7">
      <t>インサツ</t>
    </rPh>
    <phoneticPr fontId="6"/>
  </si>
  <si>
    <t>Ｕ　個人（有識者）</t>
    <rPh sb="2" eb="4">
      <t>コジン</t>
    </rPh>
    <rPh sb="5" eb="8">
      <t>ユウシキシャ</t>
    </rPh>
    <phoneticPr fontId="6"/>
  </si>
  <si>
    <t>Ｖ　フォーシーズンズ㈱</t>
  </si>
  <si>
    <t>Ｗ　㈱リベルタス・コンサルティング</t>
  </si>
  <si>
    <t>Ｘ　フォーシーズンズ㈱</t>
  </si>
  <si>
    <t>Ｙ　㈱アライ印刷</t>
    <rPh sb="6" eb="8">
      <t>インサツ</t>
    </rPh>
    <phoneticPr fontId="6"/>
  </si>
  <si>
    <t>Ｚ　㈱テストイベント企画</t>
    <rPh sb="10" eb="12">
      <t>キカク</t>
    </rPh>
    <phoneticPr fontId="6"/>
  </si>
  <si>
    <t>諸謝金</t>
    <rPh sb="0" eb="3">
      <t>ショシャキン</t>
    </rPh>
    <phoneticPr fontId="5"/>
  </si>
  <si>
    <t>a.　個人（政策調査員）</t>
    <rPh sb="3" eb="5">
      <t>コジン</t>
    </rPh>
    <rPh sb="6" eb="8">
      <t>セイサク</t>
    </rPh>
    <rPh sb="8" eb="11">
      <t>チョウサイン</t>
    </rPh>
    <phoneticPr fontId="5"/>
  </si>
  <si>
    <t>b.　個人（有識者）</t>
    <rPh sb="6" eb="9">
      <t>ユウシキシャ</t>
    </rPh>
    <phoneticPr fontId="5"/>
  </si>
  <si>
    <t>c.　個人（民間派遣職員）</t>
    <rPh sb="3" eb="5">
      <t>コジン</t>
    </rPh>
    <phoneticPr fontId="6"/>
  </si>
  <si>
    <t>個人Ａ～Ｂ</t>
    <rPh sb="0" eb="2">
      <t>コジン</t>
    </rPh>
    <phoneticPr fontId="6"/>
  </si>
  <si>
    <t>政策・方針決定過程への女性の参画状況に係る調査研究のための民間からの派遣職員経費</t>
  </si>
  <si>
    <t>（株）ＲｅａｌＭｅｄｉａ　Ｌａｂ．</t>
    <rPh sb="1" eb="2">
      <t>カブ</t>
    </rPh>
    <phoneticPr fontId="1"/>
  </si>
  <si>
    <t>（株）ＲｅａｌＭｅｄｉａ　Ｌａｂ．</t>
  </si>
  <si>
    <t>女性役員人材データベース（はばたく女性人材バンク）保守管理業務</t>
    <rPh sb="29" eb="31">
      <t>ギョウム</t>
    </rPh>
    <phoneticPr fontId="6"/>
  </si>
  <si>
    <t>女性役員人材データベース（はばたく女性人材バンク）改修業務</t>
    <rPh sb="25" eb="27">
      <t>カイシュウ</t>
    </rPh>
    <phoneticPr fontId="6"/>
  </si>
  <si>
    <t>(株)東洋経済新報社</t>
    <rPh sb="0" eb="3">
      <t>カブ</t>
    </rPh>
    <rPh sb="3" eb="5">
      <t>トウヨウ</t>
    </rPh>
    <rPh sb="5" eb="7">
      <t>ケイザイ</t>
    </rPh>
    <rPh sb="7" eb="9">
      <t>シンポウ</t>
    </rPh>
    <rPh sb="9" eb="10">
      <t>シャ</t>
    </rPh>
    <phoneticPr fontId="1"/>
  </si>
  <si>
    <t>データ加工業務</t>
    <rPh sb="3" eb="5">
      <t>カコウ</t>
    </rPh>
    <rPh sb="5" eb="7">
      <t>ギョウム</t>
    </rPh>
    <phoneticPr fontId="6"/>
  </si>
  <si>
    <t>カンタムソリューションズ（株</t>
  </si>
  <si>
    <t>㈱ＴＷＯ</t>
  </si>
  <si>
    <t>株）ＴＷＯ</t>
  </si>
  <si>
    <t>梱包・発送業務</t>
    <rPh sb="0" eb="2">
      <t>コンポウ</t>
    </rPh>
    <rPh sb="3" eb="5">
      <t>ハッソウ</t>
    </rPh>
    <rPh sb="5" eb="7">
      <t>ギョウム</t>
    </rPh>
    <phoneticPr fontId="6"/>
  </si>
  <si>
    <t>印刷業務</t>
    <rPh sb="0" eb="2">
      <t>インサツ</t>
    </rPh>
    <rPh sb="2" eb="4">
      <t>ギョウム</t>
    </rPh>
    <phoneticPr fontId="6"/>
  </si>
  <si>
    <t>デザイン業務</t>
    <rPh sb="4" eb="6">
      <t>ギョウム</t>
    </rPh>
    <phoneticPr fontId="6"/>
  </si>
  <si>
    <t>㈱wiwiw</t>
  </si>
  <si>
    <t>シンポジウム運営業務</t>
    <rPh sb="6" eb="8">
      <t>ウンエイ</t>
    </rPh>
    <rPh sb="8" eb="10">
      <t>ギョウム</t>
    </rPh>
    <phoneticPr fontId="6"/>
  </si>
  <si>
    <t>㈱TAMえがこう！事業部</t>
  </si>
  <si>
    <t>グラフィックレコーディング業務</t>
    <rPh sb="13" eb="15">
      <t>ギョウム</t>
    </rPh>
    <phoneticPr fontId="6"/>
  </si>
  <si>
    <t>アイスランド出張旅費</t>
    <rPh sb="6" eb="8">
      <t>シュッチョウ</t>
    </rPh>
    <rPh sb="8" eb="10">
      <t>リョヒ</t>
    </rPh>
    <phoneticPr fontId="6"/>
  </si>
  <si>
    <t>個人Ａ～Ｅ</t>
    <rPh sb="0" eb="2">
      <t>コジン</t>
    </rPh>
    <phoneticPr fontId="6"/>
  </si>
  <si>
    <t>個人Ａ</t>
    <rPh sb="0" eb="2">
      <t>コジン</t>
    </rPh>
    <phoneticPr fontId="6"/>
  </si>
  <si>
    <t>シンポジウム出張旅費</t>
    <rPh sb="6" eb="8">
      <t>シュッチョウ</t>
    </rPh>
    <rPh sb="8" eb="10">
      <t>リョヒ</t>
    </rPh>
    <phoneticPr fontId="6"/>
  </si>
  <si>
    <t>セミナー参加旅費</t>
    <rPh sb="4" eb="6">
      <t>サンカ</t>
    </rPh>
    <rPh sb="6" eb="8">
      <t>リョヒ</t>
    </rPh>
    <phoneticPr fontId="6"/>
  </si>
  <si>
    <t>㈱アクロスペイラ</t>
  </si>
  <si>
    <t>サイト保守管理業務</t>
    <rPh sb="3" eb="5">
      <t>ホシュ</t>
    </rPh>
    <rPh sb="5" eb="7">
      <t>カンリ</t>
    </rPh>
    <rPh sb="7" eb="9">
      <t>ギョウム</t>
    </rPh>
    <phoneticPr fontId="6"/>
  </si>
  <si>
    <t>㈱あーす</t>
  </si>
  <si>
    <t>株）あーす</t>
  </si>
  <si>
    <t>前田印刷㈱</t>
  </si>
  <si>
    <t>前田印刷（株）</t>
  </si>
  <si>
    <t>ヨシダ印刷㈱</t>
  </si>
  <si>
    <t>ヨシダ印刷（株）</t>
  </si>
  <si>
    <t>個人Ａ～Ｃ</t>
    <rPh sb="0" eb="2">
      <t>コジン</t>
    </rPh>
    <phoneticPr fontId="6"/>
  </si>
  <si>
    <t>ダイバーシティ・マネジメントシンポジウム講師謝金</t>
  </si>
  <si>
    <t>ダイバーシティ・マネジメントシンポジウム旅費</t>
  </si>
  <si>
    <t>フォーシーズンズ（株）</t>
  </si>
  <si>
    <t>サイト改修業務</t>
  </si>
  <si>
    <t xml:space="preserve">(株)リベルタス・コンサルティング </t>
  </si>
  <si>
    <t>「STEM Girls mbassadors」等による全国理工系女性人材育成に関する調査研究</t>
  </si>
  <si>
    <t>㈱千寿</t>
  </si>
  <si>
    <t>翻訳業務</t>
    <rPh sb="0" eb="2">
      <t>ホンヤク</t>
    </rPh>
    <rPh sb="2" eb="4">
      <t>ギョウム</t>
    </rPh>
    <phoneticPr fontId="6"/>
  </si>
  <si>
    <t>㈱テストイベント企画</t>
    <rPh sb="8" eb="10">
      <t>キカク</t>
    </rPh>
    <phoneticPr fontId="6"/>
  </si>
  <si>
    <t>個人Ａ～Ｇ</t>
  </si>
  <si>
    <t>STEM girls Ambassadorsイベント参加旅費</t>
    <rPh sb="26" eb="28">
      <t>サンカ</t>
    </rPh>
    <rPh sb="28" eb="30">
      <t>リョヒ</t>
    </rPh>
    <phoneticPr fontId="6"/>
  </si>
  <si>
    <t>個人Ａ～Ｂ</t>
  </si>
  <si>
    <t>個人Ａ</t>
  </si>
  <si>
    <t>イベント講師謝金</t>
    <rPh sb="4" eb="6">
      <t>コウシ</t>
    </rPh>
    <rPh sb="6" eb="8">
      <t>シャキン</t>
    </rPh>
    <phoneticPr fontId="6"/>
  </si>
  <si>
    <t>理工系分野における女性活躍推進に関するシンポジウム参加旅費</t>
    <rPh sb="25" eb="27">
      <t>サンカ</t>
    </rPh>
    <rPh sb="27" eb="29">
      <t>リョヒ</t>
    </rPh>
    <phoneticPr fontId="6"/>
  </si>
  <si>
    <t>大臣との面談者に対する謝金</t>
    <rPh sb="0" eb="2">
      <t>ダイジン</t>
    </rPh>
    <rPh sb="4" eb="6">
      <t>メンダン</t>
    </rPh>
    <rPh sb="6" eb="7">
      <t>シャ</t>
    </rPh>
    <rPh sb="8" eb="9">
      <t>タイ</t>
    </rPh>
    <rPh sb="11" eb="13">
      <t>シャキン</t>
    </rPh>
    <phoneticPr fontId="6"/>
  </si>
  <si>
    <t>大臣との面談者に対する旅費</t>
    <rPh sb="0" eb="2">
      <t>ダイジン</t>
    </rPh>
    <rPh sb="4" eb="6">
      <t>メンダン</t>
    </rPh>
    <rPh sb="6" eb="7">
      <t>シャ</t>
    </rPh>
    <rPh sb="8" eb="9">
      <t>タイ</t>
    </rPh>
    <rPh sb="11" eb="13">
      <t>リョヒ</t>
    </rPh>
    <phoneticPr fontId="6"/>
  </si>
  <si>
    <t>理工系等分野における女性活躍調査研究等のための民間からの派遣職員経費</t>
  </si>
  <si>
    <t>随意契約に疑問のある事業がある。例えば、E-H.根拠を伺いたい</t>
    <phoneticPr fontId="5"/>
  </si>
  <si>
    <t>外部有識者のコメントを踏まえ、随意契約の理由を記載するとともに、一者応札の現状について、引き続き参入可能な事業者の事前調査及び参入要件の緩和を検討するなど、一者応札の是正に努めること。</t>
    <rPh sb="0" eb="2">
      <t>ガイブ</t>
    </rPh>
    <rPh sb="2" eb="5">
      <t>ユウシキシャ</t>
    </rPh>
    <rPh sb="11" eb="12">
      <t>フ</t>
    </rPh>
    <rPh sb="15" eb="17">
      <t>ズイイ</t>
    </rPh>
    <rPh sb="17" eb="19">
      <t>ケイヤク</t>
    </rPh>
    <rPh sb="20" eb="22">
      <t>リユウ</t>
    </rPh>
    <rPh sb="23" eb="25">
      <t>キサイ</t>
    </rPh>
    <rPh sb="32" eb="34">
      <t>イッシャ</t>
    </rPh>
    <rPh sb="34" eb="36">
      <t>オウサツ</t>
    </rPh>
    <rPh sb="37" eb="39">
      <t>ゲンジョウ</t>
    </rPh>
    <rPh sb="44" eb="45">
      <t>ヒ</t>
    </rPh>
    <rPh sb="46" eb="47">
      <t>ツヅ</t>
    </rPh>
    <rPh sb="48" eb="50">
      <t>サンニュウ</t>
    </rPh>
    <rPh sb="50" eb="52">
      <t>カノウ</t>
    </rPh>
    <rPh sb="53" eb="56">
      <t>ジギョウシャ</t>
    </rPh>
    <rPh sb="57" eb="59">
      <t>ジゼン</t>
    </rPh>
    <rPh sb="59" eb="61">
      <t>チョウサ</t>
    </rPh>
    <rPh sb="61" eb="62">
      <t>オヨ</t>
    </rPh>
    <rPh sb="63" eb="65">
      <t>サンニュウ</t>
    </rPh>
    <rPh sb="65" eb="67">
      <t>ヨウケン</t>
    </rPh>
    <rPh sb="68" eb="70">
      <t>カンワ</t>
    </rPh>
    <rPh sb="71" eb="73">
      <t>ケントウ</t>
    </rPh>
    <rPh sb="78" eb="80">
      <t>イッシャ</t>
    </rPh>
    <rPh sb="80" eb="82">
      <t>オウサツ</t>
    </rPh>
    <rPh sb="83" eb="85">
      <t>ゼセイ</t>
    </rPh>
    <rPh sb="86" eb="87">
      <t>ツト</t>
    </rPh>
    <phoneticPr fontId="5"/>
  </si>
  <si>
    <t xml:space="preserve">増加分のうち１4.0百万円は、女性関係国際交流等経費より組替え
</t>
    <rPh sb="0" eb="2">
      <t>ゾウカ</t>
    </rPh>
    <rPh sb="2" eb="3">
      <t>ブン</t>
    </rPh>
    <rPh sb="10" eb="13">
      <t>ヒャクマンエン</t>
    </rPh>
    <phoneticPr fontId="5"/>
  </si>
  <si>
    <t xml:space="preserve">E-Hについては、会計法第29条の3第5項に基づく少額随意契約を実施しており、少額随意契約となる契約については、実績等も勘案しつつ、可能な限り見積もり合わせを行っている。
一者応札案件については、所見を十分踏まえ、引き続き是正に努める。
</t>
    <rPh sb="86" eb="88">
      <t>イッシャ</t>
    </rPh>
    <rPh sb="88" eb="90">
      <t>オウサツ</t>
    </rPh>
    <rPh sb="90" eb="92">
      <t>アンケン</t>
    </rPh>
    <phoneticPr fontId="5"/>
  </si>
  <si>
    <t>Ｓ　.㈱あーす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</si>
</sst>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trike/>
      <sz val="11"/>
      <color rgb="FFFF0000"/>
      <name val="ＭＳ Ｐゴシック"/>
      <family val="3"/>
      <charset val="128"/>
    </font>
    <font>
      <strike/>
      <sz val="10"/>
      <color rgb="FFFF000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31" fillId="0" borderId="72"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5" xfId="0" applyNumberFormat="1" applyFont="1" applyFill="1" applyBorder="1" applyAlignment="1" applyProtection="1">
      <alignment horizontal="right" vertical="center"/>
      <protection locked="0"/>
    </xf>
    <xf numFmtId="177" fontId="33" fillId="0" borderId="70" xfId="0" applyNumberFormat="1" applyFont="1" applyFill="1" applyBorder="1" applyAlignment="1" applyProtection="1">
      <alignment horizontal="right" vertical="center"/>
      <protection locked="0"/>
    </xf>
    <xf numFmtId="177" fontId="33" fillId="0" borderId="71" xfId="0" applyNumberFormat="1" applyFont="1" applyFill="1" applyBorder="1" applyAlignment="1" applyProtection="1">
      <alignment horizontal="right" vertical="center"/>
      <protection locked="0"/>
    </xf>
    <xf numFmtId="177" fontId="33" fillId="0" borderId="128" xfId="0" applyNumberFormat="1" applyFont="1" applyFill="1" applyBorder="1" applyAlignment="1" applyProtection="1">
      <alignment horizontal="right" vertical="center"/>
      <protection locked="0"/>
    </xf>
    <xf numFmtId="177" fontId="33" fillId="0" borderId="13" xfId="0" applyNumberFormat="1" applyFont="1" applyFill="1" applyBorder="1" applyAlignment="1" applyProtection="1">
      <alignment horizontal="right" vertical="center"/>
      <protection locked="0"/>
    </xf>
    <xf numFmtId="177" fontId="33" fillId="0" borderId="14" xfId="0" applyNumberFormat="1" applyFont="1" applyFill="1" applyBorder="1" applyAlignment="1" applyProtection="1">
      <alignment horizontal="right" vertical="center"/>
      <protection locked="0"/>
    </xf>
    <xf numFmtId="177" fontId="33" fillId="0" borderId="125" xfId="0" applyNumberFormat="1" applyFont="1" applyFill="1" applyBorder="1" applyAlignment="1" applyProtection="1">
      <alignment horizontal="right" vertical="center"/>
      <protection locked="0"/>
    </xf>
    <xf numFmtId="177" fontId="33" fillId="0" borderId="24" xfId="0" applyNumberFormat="1" applyFont="1" applyFill="1" applyBorder="1" applyAlignment="1" applyProtection="1">
      <alignment horizontal="right" vertical="center"/>
    </xf>
    <xf numFmtId="177" fontId="33" fillId="0" borderId="25" xfId="0" applyNumberFormat="1" applyFont="1" applyFill="1" applyBorder="1" applyAlignment="1" applyProtection="1">
      <alignment horizontal="right" vertical="center"/>
    </xf>
    <xf numFmtId="177" fontId="33" fillId="0" borderId="4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21405</xdr:colOff>
      <xdr:row>741</xdr:row>
      <xdr:rowOff>10703</xdr:rowOff>
    </xdr:from>
    <xdr:to>
      <xdr:col>46</xdr:col>
      <xdr:colOff>173805</xdr:colOff>
      <xdr:row>770</xdr:row>
      <xdr:rowOff>218968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1517" y="55962051"/>
          <a:ext cx="7066052" cy="11145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120135</xdr:colOff>
      <xdr:row>741</xdr:row>
      <xdr:rowOff>163040</xdr:rowOff>
    </xdr:from>
    <xdr:to>
      <xdr:col>33</xdr:col>
      <xdr:colOff>26715</xdr:colOff>
      <xdr:row>743</xdr:row>
      <xdr:rowOff>11713</xdr:rowOff>
    </xdr:to>
    <xdr:sp macro="" textlink="">
      <xdr:nvSpPr>
        <xdr:cNvPr id="3" name="正方形/長方形 2"/>
        <xdr:cNvSpPr/>
      </xdr:nvSpPr>
      <xdr:spPr>
        <a:xfrm>
          <a:off x="4264797" y="55768445"/>
          <a:ext cx="1708607" cy="55232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ja-JP" sz="1100" b="1">
              <a:solidFill>
                <a:schemeClr val="dk1"/>
              </a:solidFill>
              <a:effectLst/>
              <a:latin typeface="+mn-lt"/>
              <a:ea typeface="+mn-ea"/>
              <a:cs typeface="+mn-cs"/>
            </a:rPr>
            <a:t>内閣府男女共同参画局</a:t>
          </a:r>
          <a:endParaRPr kumimoji="1" lang="en-US" altLang="ja-JP" sz="1100" b="1">
            <a:solidFill>
              <a:schemeClr val="dk1"/>
            </a:solidFill>
            <a:effectLst/>
            <a:latin typeface="+mn-lt"/>
            <a:ea typeface="+mn-ea"/>
            <a:cs typeface="+mn-cs"/>
          </a:endParaRPr>
        </a:p>
        <a:p>
          <a:pPr algn="ctr"/>
          <a:r>
            <a:rPr kumimoji="1" lang="ja-JP" altLang="en-US" sz="1100" b="1">
              <a:solidFill>
                <a:schemeClr val="dk1"/>
              </a:solidFill>
              <a:effectLst/>
              <a:latin typeface="+mn-lt"/>
              <a:ea typeface="+mn-ea"/>
              <a:cs typeface="+mn-cs"/>
            </a:rPr>
            <a:t>６０．９百万円</a:t>
          </a:r>
          <a:endParaRPr lang="ja-JP" altLang="ja-JP" b="1">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9" zoomScaleNormal="75" zoomScaleSheetLayoutView="89"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112</v>
      </c>
      <c r="AT2" s="218"/>
      <c r="AU2" s="218"/>
      <c r="AV2" s="51" t="str">
        <f>IF(AW2="", "", "-")</f>
        <v/>
      </c>
      <c r="AW2" s="401"/>
      <c r="AX2" s="401"/>
    </row>
    <row r="3" spans="1:50" ht="21" customHeight="1" thickBot="1" x14ac:dyDescent="0.2">
      <c r="A3" s="524" t="s">
        <v>398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530</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531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532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477</v>
      </c>
      <c r="H5" s="560"/>
      <c r="I5" s="560"/>
      <c r="J5" s="560"/>
      <c r="K5" s="560"/>
      <c r="L5" s="560"/>
      <c r="M5" s="561" t="s">
        <v>66</v>
      </c>
      <c r="N5" s="562"/>
      <c r="O5" s="562"/>
      <c r="P5" s="562"/>
      <c r="Q5" s="562"/>
      <c r="R5" s="563"/>
      <c r="S5" s="564" t="s">
        <v>70</v>
      </c>
      <c r="T5" s="560"/>
      <c r="U5" s="560"/>
      <c r="V5" s="560"/>
      <c r="W5" s="560"/>
      <c r="X5" s="565"/>
      <c r="Y5" s="717" t="s">
        <v>3</v>
      </c>
      <c r="Z5" s="718"/>
      <c r="AA5" s="718"/>
      <c r="AB5" s="718"/>
      <c r="AC5" s="718"/>
      <c r="AD5" s="719"/>
      <c r="AE5" s="720" t="s">
        <v>533</v>
      </c>
      <c r="AF5" s="720"/>
      <c r="AG5" s="720"/>
      <c r="AH5" s="720"/>
      <c r="AI5" s="720"/>
      <c r="AJ5" s="720"/>
      <c r="AK5" s="720"/>
      <c r="AL5" s="720"/>
      <c r="AM5" s="720"/>
      <c r="AN5" s="720"/>
      <c r="AO5" s="720"/>
      <c r="AP5" s="721"/>
      <c r="AQ5" s="722" t="s">
        <v>534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536</v>
      </c>
      <c r="H7" s="833"/>
      <c r="I7" s="833"/>
      <c r="J7" s="833"/>
      <c r="K7" s="833"/>
      <c r="L7" s="833"/>
      <c r="M7" s="833"/>
      <c r="N7" s="833"/>
      <c r="O7" s="833"/>
      <c r="P7" s="833"/>
      <c r="Q7" s="833"/>
      <c r="R7" s="833"/>
      <c r="S7" s="833"/>
      <c r="T7" s="833"/>
      <c r="U7" s="833"/>
      <c r="V7" s="833"/>
      <c r="W7" s="833"/>
      <c r="X7" s="834"/>
      <c r="Y7" s="399" t="s">
        <v>362</v>
      </c>
      <c r="Z7" s="300"/>
      <c r="AA7" s="300"/>
      <c r="AB7" s="300"/>
      <c r="AC7" s="300"/>
      <c r="AD7" s="400"/>
      <c r="AE7" s="387" t="s">
        <v>537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254</v>
      </c>
      <c r="B8" s="830"/>
      <c r="C8" s="830"/>
      <c r="D8" s="830"/>
      <c r="E8" s="830"/>
      <c r="F8" s="831"/>
      <c r="G8" s="225" t="str">
        <f>入力規則等!A27</f>
        <v>男女共同参画</v>
      </c>
      <c r="H8" s="226"/>
      <c r="I8" s="226"/>
      <c r="J8" s="226"/>
      <c r="K8" s="226"/>
      <c r="L8" s="226"/>
      <c r="M8" s="226"/>
      <c r="N8" s="226"/>
      <c r="O8" s="226"/>
      <c r="P8" s="226"/>
      <c r="Q8" s="226"/>
      <c r="R8" s="226"/>
      <c r="S8" s="226"/>
      <c r="T8" s="226"/>
      <c r="U8" s="226"/>
      <c r="V8" s="226"/>
      <c r="W8" s="226"/>
      <c r="X8" s="227"/>
      <c r="Y8" s="570" t="s">
        <v>255</v>
      </c>
      <c r="Z8" s="571"/>
      <c r="AA8" s="571"/>
      <c r="AB8" s="571"/>
      <c r="AC8" s="571"/>
      <c r="AD8" s="572"/>
      <c r="AE8" s="74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49" t="s">
        <v>23</v>
      </c>
      <c r="B9" s="150"/>
      <c r="C9" s="150"/>
      <c r="D9" s="150"/>
      <c r="E9" s="150"/>
      <c r="F9" s="150"/>
      <c r="G9" s="573" t="s">
        <v>538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2" t="s">
        <v>30</v>
      </c>
      <c r="B10" s="743"/>
      <c r="C10" s="743"/>
      <c r="D10" s="743"/>
      <c r="E10" s="743"/>
      <c r="F10" s="743"/>
      <c r="G10" s="675" t="s">
        <v>539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7" t="s">
        <v>365</v>
      </c>
      <c r="Q12" s="302"/>
      <c r="R12" s="302"/>
      <c r="S12" s="302"/>
      <c r="T12" s="302"/>
      <c r="U12" s="302"/>
      <c r="V12" s="303"/>
      <c r="W12" s="307" t="s">
        <v>385</v>
      </c>
      <c r="X12" s="302"/>
      <c r="Y12" s="302"/>
      <c r="Z12" s="302"/>
      <c r="AA12" s="302"/>
      <c r="AB12" s="302"/>
      <c r="AC12" s="303"/>
      <c r="AD12" s="307" t="s">
        <v>392</v>
      </c>
      <c r="AE12" s="302"/>
      <c r="AF12" s="302"/>
      <c r="AG12" s="302"/>
      <c r="AH12" s="302"/>
      <c r="AI12" s="302"/>
      <c r="AJ12" s="303"/>
      <c r="AK12" s="307" t="s">
        <v>399</v>
      </c>
      <c r="AL12" s="302"/>
      <c r="AM12" s="302"/>
      <c r="AN12" s="302"/>
      <c r="AO12" s="302"/>
      <c r="AP12" s="302"/>
      <c r="AQ12" s="303"/>
      <c r="AR12" s="307" t="s">
        <v>400</v>
      </c>
      <c r="AS12" s="302"/>
      <c r="AT12" s="302"/>
      <c r="AU12" s="302"/>
      <c r="AV12" s="302"/>
      <c r="AW12" s="302"/>
      <c r="AX12" s="744"/>
    </row>
    <row r="13" spans="1:50" ht="21" customHeight="1" x14ac:dyDescent="0.15">
      <c r="A13" s="146"/>
      <c r="B13" s="147"/>
      <c r="C13" s="147"/>
      <c r="D13" s="147"/>
      <c r="E13" s="147"/>
      <c r="F13" s="148"/>
      <c r="G13" s="745" t="s">
        <v>6</v>
      </c>
      <c r="H13" s="746"/>
      <c r="I13" s="638" t="s">
        <v>7</v>
      </c>
      <c r="J13" s="639"/>
      <c r="K13" s="639"/>
      <c r="L13" s="639"/>
      <c r="M13" s="639"/>
      <c r="N13" s="639"/>
      <c r="O13" s="640"/>
      <c r="P13" s="116">
        <v>56.841999999999999</v>
      </c>
      <c r="Q13" s="117"/>
      <c r="R13" s="117"/>
      <c r="S13" s="117"/>
      <c r="T13" s="117"/>
      <c r="U13" s="117"/>
      <c r="V13" s="118"/>
      <c r="W13" s="116">
        <v>72.599999999999994</v>
      </c>
      <c r="X13" s="117"/>
      <c r="Y13" s="117"/>
      <c r="Z13" s="117"/>
      <c r="AA13" s="117"/>
      <c r="AB13" s="117"/>
      <c r="AC13" s="118"/>
      <c r="AD13" s="116">
        <v>74.7</v>
      </c>
      <c r="AE13" s="117"/>
      <c r="AF13" s="117"/>
      <c r="AG13" s="117"/>
      <c r="AH13" s="117"/>
      <c r="AI13" s="117"/>
      <c r="AJ13" s="118"/>
      <c r="AK13" s="116">
        <v>65.2</v>
      </c>
      <c r="AL13" s="117"/>
      <c r="AM13" s="117"/>
      <c r="AN13" s="117"/>
      <c r="AO13" s="117"/>
      <c r="AP13" s="117"/>
      <c r="AQ13" s="118"/>
      <c r="AR13" s="113">
        <v>80.400000000000006</v>
      </c>
      <c r="AS13" s="114"/>
      <c r="AT13" s="114"/>
      <c r="AU13" s="114"/>
      <c r="AV13" s="114"/>
      <c r="AW13" s="114"/>
      <c r="AX13" s="398"/>
    </row>
    <row r="14" spans="1:50" ht="21" customHeight="1" x14ac:dyDescent="0.15">
      <c r="A14" s="146"/>
      <c r="B14" s="147"/>
      <c r="C14" s="147"/>
      <c r="D14" s="147"/>
      <c r="E14" s="147"/>
      <c r="F14" s="148"/>
      <c r="G14" s="747"/>
      <c r="H14" s="748"/>
      <c r="I14" s="576" t="s">
        <v>8</v>
      </c>
      <c r="J14" s="629"/>
      <c r="K14" s="629"/>
      <c r="L14" s="629"/>
      <c r="M14" s="629"/>
      <c r="N14" s="629"/>
      <c r="O14" s="630"/>
      <c r="P14" s="116" t="s">
        <v>540</v>
      </c>
      <c r="Q14" s="117"/>
      <c r="R14" s="117"/>
      <c r="S14" s="117"/>
      <c r="T14" s="117"/>
      <c r="U14" s="117"/>
      <c r="V14" s="118"/>
      <c r="W14" s="116">
        <v>-0.9</v>
      </c>
      <c r="X14" s="117"/>
      <c r="Y14" s="117"/>
      <c r="Z14" s="117"/>
      <c r="AA14" s="117"/>
      <c r="AB14" s="117"/>
      <c r="AC14" s="118"/>
      <c r="AD14" s="116">
        <v>-0.7</v>
      </c>
      <c r="AE14" s="117"/>
      <c r="AF14" s="117"/>
      <c r="AG14" s="117"/>
      <c r="AH14" s="117"/>
      <c r="AI14" s="117"/>
      <c r="AJ14" s="118"/>
      <c r="AK14" s="116" t="s">
        <v>540</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7"/>
      <c r="H15" s="748"/>
      <c r="I15" s="576" t="s">
        <v>51</v>
      </c>
      <c r="J15" s="577"/>
      <c r="K15" s="577"/>
      <c r="L15" s="577"/>
      <c r="M15" s="577"/>
      <c r="N15" s="577"/>
      <c r="O15" s="578"/>
      <c r="P15" s="116" t="s">
        <v>540</v>
      </c>
      <c r="Q15" s="117"/>
      <c r="R15" s="117"/>
      <c r="S15" s="117"/>
      <c r="T15" s="117"/>
      <c r="U15" s="117"/>
      <c r="V15" s="118"/>
      <c r="W15" s="116" t="s">
        <v>540</v>
      </c>
      <c r="X15" s="117"/>
      <c r="Y15" s="117"/>
      <c r="Z15" s="117"/>
      <c r="AA15" s="117"/>
      <c r="AB15" s="117"/>
      <c r="AC15" s="118"/>
      <c r="AD15" s="116" t="s">
        <v>540</v>
      </c>
      <c r="AE15" s="117"/>
      <c r="AF15" s="117"/>
      <c r="AG15" s="117"/>
      <c r="AH15" s="117"/>
      <c r="AI15" s="117"/>
      <c r="AJ15" s="118"/>
      <c r="AK15" s="116" t="s">
        <v>540</v>
      </c>
      <c r="AL15" s="117"/>
      <c r="AM15" s="117"/>
      <c r="AN15" s="117"/>
      <c r="AO15" s="117"/>
      <c r="AP15" s="117"/>
      <c r="AQ15" s="118"/>
      <c r="AR15" s="116" t="s">
        <v>540</v>
      </c>
      <c r="AS15" s="117"/>
      <c r="AT15" s="117"/>
      <c r="AU15" s="117"/>
      <c r="AV15" s="117"/>
      <c r="AW15" s="117"/>
      <c r="AX15" s="118"/>
    </row>
    <row r="16" spans="1:50" ht="21" customHeight="1" x14ac:dyDescent="0.15">
      <c r="A16" s="146"/>
      <c r="B16" s="147"/>
      <c r="C16" s="147"/>
      <c r="D16" s="147"/>
      <c r="E16" s="147"/>
      <c r="F16" s="148"/>
      <c r="G16" s="747"/>
      <c r="H16" s="748"/>
      <c r="I16" s="576" t="s">
        <v>52</v>
      </c>
      <c r="J16" s="577"/>
      <c r="K16" s="577"/>
      <c r="L16" s="577"/>
      <c r="M16" s="577"/>
      <c r="N16" s="577"/>
      <c r="O16" s="578"/>
      <c r="P16" s="116" t="s">
        <v>540</v>
      </c>
      <c r="Q16" s="117"/>
      <c r="R16" s="117"/>
      <c r="S16" s="117"/>
      <c r="T16" s="117"/>
      <c r="U16" s="117"/>
      <c r="V16" s="118"/>
      <c r="W16" s="116" t="s">
        <v>540</v>
      </c>
      <c r="X16" s="117"/>
      <c r="Y16" s="117"/>
      <c r="Z16" s="117"/>
      <c r="AA16" s="117"/>
      <c r="AB16" s="117"/>
      <c r="AC16" s="118"/>
      <c r="AD16" s="116" t="s">
        <v>540</v>
      </c>
      <c r="AE16" s="117"/>
      <c r="AF16" s="117"/>
      <c r="AG16" s="117"/>
      <c r="AH16" s="117"/>
      <c r="AI16" s="117"/>
      <c r="AJ16" s="118"/>
      <c r="AK16" s="116" t="s">
        <v>540</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6" t="s">
        <v>50</v>
      </c>
      <c r="J17" s="629"/>
      <c r="K17" s="629"/>
      <c r="L17" s="629"/>
      <c r="M17" s="629"/>
      <c r="N17" s="629"/>
      <c r="O17" s="630"/>
      <c r="P17" s="116" t="s">
        <v>540</v>
      </c>
      <c r="Q17" s="117"/>
      <c r="R17" s="117"/>
      <c r="S17" s="117"/>
      <c r="T17" s="117"/>
      <c r="U17" s="117"/>
      <c r="V17" s="118"/>
      <c r="W17" s="116" t="s">
        <v>540</v>
      </c>
      <c r="X17" s="117"/>
      <c r="Y17" s="117"/>
      <c r="Z17" s="117"/>
      <c r="AA17" s="117"/>
      <c r="AB17" s="117"/>
      <c r="AC17" s="118"/>
      <c r="AD17" s="116" t="s">
        <v>540</v>
      </c>
      <c r="AE17" s="117"/>
      <c r="AF17" s="117"/>
      <c r="AG17" s="117"/>
      <c r="AH17" s="117"/>
      <c r="AI17" s="117"/>
      <c r="AJ17" s="118"/>
      <c r="AK17" s="116" t="s">
        <v>540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9"/>
      <c r="H18" s="750"/>
      <c r="I18" s="737" t="s">
        <v>20</v>
      </c>
      <c r="J18" s="738"/>
      <c r="K18" s="738"/>
      <c r="L18" s="738"/>
      <c r="M18" s="738"/>
      <c r="N18" s="738"/>
      <c r="O18" s="739"/>
      <c r="P18" s="122">
        <f>SUM(P13:V17)</f>
        <v>56.841999999999999</v>
      </c>
      <c r="Q18" s="123"/>
      <c r="R18" s="123"/>
      <c r="S18" s="123"/>
      <c r="T18" s="123"/>
      <c r="U18" s="123"/>
      <c r="V18" s="124"/>
      <c r="W18" s="122">
        <f>SUM(W13:AC17)</f>
        <v>71.699999999999989</v>
      </c>
      <c r="X18" s="123"/>
      <c r="Y18" s="123"/>
      <c r="Z18" s="123"/>
      <c r="AA18" s="123"/>
      <c r="AB18" s="123"/>
      <c r="AC18" s="124"/>
      <c r="AD18" s="122">
        <f>SUM(AD13:AJ17)</f>
        <v>74</v>
      </c>
      <c r="AE18" s="123"/>
      <c r="AF18" s="123"/>
      <c r="AG18" s="123"/>
      <c r="AH18" s="123"/>
      <c r="AI18" s="123"/>
      <c r="AJ18" s="124"/>
      <c r="AK18" s="122">
        <f>SUM(AK13:AQ17)</f>
        <v>65.2</v>
      </c>
      <c r="AL18" s="123"/>
      <c r="AM18" s="123"/>
      <c r="AN18" s="123"/>
      <c r="AO18" s="123"/>
      <c r="AP18" s="123"/>
      <c r="AQ18" s="124"/>
      <c r="AR18" s="122">
        <f>SUM(AR13:AX17)</f>
        <v>80.400000000000006</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49.5</v>
      </c>
      <c r="Q19" s="117"/>
      <c r="R19" s="117"/>
      <c r="S19" s="117"/>
      <c r="T19" s="117"/>
      <c r="U19" s="117"/>
      <c r="V19" s="118"/>
      <c r="W19" s="116">
        <v>61.9</v>
      </c>
      <c r="X19" s="117"/>
      <c r="Y19" s="117"/>
      <c r="Z19" s="117"/>
      <c r="AA19" s="117"/>
      <c r="AB19" s="117"/>
      <c r="AC19" s="118"/>
      <c r="AD19" s="116">
        <v>60.9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0.87083494599064071</v>
      </c>
      <c r="Q20" s="540"/>
      <c r="R20" s="540"/>
      <c r="S20" s="540"/>
      <c r="T20" s="540"/>
      <c r="U20" s="540"/>
      <c r="V20" s="540"/>
      <c r="W20" s="540">
        <f t="shared" ref="W20" si="0">IF(W18=0, "-", SUM(W19)/W18)</f>
        <v>0.86331938633193872</v>
      </c>
      <c r="X20" s="540"/>
      <c r="Y20" s="540"/>
      <c r="Z20" s="540"/>
      <c r="AA20" s="540"/>
      <c r="AB20" s="540"/>
      <c r="AC20" s="540"/>
      <c r="AD20" s="540">
        <f t="shared" ref="AD20" si="1">IF(AD18=0, "-", SUM(AD19)/AD18)</f>
        <v>0.822972972972973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0" t="s">
        <v>332</v>
      </c>
      <c r="H21" s="931"/>
      <c r="I21" s="931"/>
      <c r="J21" s="931"/>
      <c r="K21" s="931"/>
      <c r="L21" s="931"/>
      <c r="M21" s="931"/>
      <c r="N21" s="931"/>
      <c r="O21" s="931"/>
      <c r="P21" s="540">
        <f>IF(P19=0, "-", SUM(P19)/SUM(P13,P14))</f>
        <v>0.87083494599064071</v>
      </c>
      <c r="Q21" s="540"/>
      <c r="R21" s="540"/>
      <c r="S21" s="540"/>
      <c r="T21" s="540"/>
      <c r="U21" s="540"/>
      <c r="V21" s="540"/>
      <c r="W21" s="540">
        <f t="shared" ref="W21" si="2">IF(W19=0, "-", SUM(W19)/SUM(W13,W14))</f>
        <v>0.86331938633193872</v>
      </c>
      <c r="X21" s="540"/>
      <c r="Y21" s="540"/>
      <c r="Z21" s="540"/>
      <c r="AA21" s="540"/>
      <c r="AB21" s="540"/>
      <c r="AC21" s="540"/>
      <c r="AD21" s="540">
        <f t="shared" ref="AD21" si="3">IF(AD19=0, "-", SUM(AD19)/SUM(AD13,AD14))</f>
        <v>0.822972972972973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401</v>
      </c>
      <c r="B22" s="197"/>
      <c r="C22" s="197"/>
      <c r="D22" s="197"/>
      <c r="E22" s="197"/>
      <c r="F22" s="198"/>
      <c r="G22" s="187" t="s">
        <v>312</v>
      </c>
      <c r="H22" s="188"/>
      <c r="I22" s="188"/>
      <c r="J22" s="188"/>
      <c r="K22" s="188"/>
      <c r="L22" s="188"/>
      <c r="M22" s="188"/>
      <c r="N22" s="188"/>
      <c r="O22" s="189"/>
      <c r="P22" s="205" t="s">
        <v>402</v>
      </c>
      <c r="Q22" s="188"/>
      <c r="R22" s="188"/>
      <c r="S22" s="188"/>
      <c r="T22" s="188"/>
      <c r="U22" s="188"/>
      <c r="V22" s="189"/>
      <c r="W22" s="205" t="s">
        <v>403</v>
      </c>
      <c r="X22" s="188"/>
      <c r="Y22" s="188"/>
      <c r="Z22" s="188"/>
      <c r="AA22" s="188"/>
      <c r="AB22" s="188"/>
      <c r="AC22" s="189"/>
      <c r="AD22" s="205" t="s">
        <v>311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541</v>
      </c>
      <c r="H23" s="191"/>
      <c r="I23" s="191"/>
      <c r="J23" s="191"/>
      <c r="K23" s="191"/>
      <c r="L23" s="191"/>
      <c r="M23" s="191"/>
      <c r="N23" s="191"/>
      <c r="O23" s="192"/>
      <c r="P23" s="113">
        <v>34.299999999999997</v>
      </c>
      <c r="Q23" s="114"/>
      <c r="R23" s="114"/>
      <c r="S23" s="114"/>
      <c r="T23" s="114"/>
      <c r="U23" s="114"/>
      <c r="V23" s="115"/>
      <c r="W23" s="113">
        <v>55.2</v>
      </c>
      <c r="X23" s="114"/>
      <c r="Y23" s="114"/>
      <c r="Z23" s="114"/>
      <c r="AA23" s="114"/>
      <c r="AB23" s="114"/>
      <c r="AC23" s="115"/>
      <c r="AD23" s="207" t="s">
        <v>745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542</v>
      </c>
      <c r="H24" s="194"/>
      <c r="I24" s="194"/>
      <c r="J24" s="194"/>
      <c r="K24" s="194"/>
      <c r="L24" s="194"/>
      <c r="M24" s="194"/>
      <c r="N24" s="194"/>
      <c r="O24" s="195"/>
      <c r="P24" s="116">
        <v>12.2</v>
      </c>
      <c r="Q24" s="117"/>
      <c r="R24" s="117"/>
      <c r="S24" s="117"/>
      <c r="T24" s="117"/>
      <c r="U24" s="117"/>
      <c r="V24" s="118"/>
      <c r="W24" s="116">
        <v>12.2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543</v>
      </c>
      <c r="H25" s="194"/>
      <c r="I25" s="194"/>
      <c r="J25" s="194"/>
      <c r="K25" s="194"/>
      <c r="L25" s="194"/>
      <c r="M25" s="194"/>
      <c r="N25" s="194"/>
      <c r="O25" s="195"/>
      <c r="P25" s="116">
        <v>7.8</v>
      </c>
      <c r="Q25" s="117"/>
      <c r="R25" s="117"/>
      <c r="S25" s="117"/>
      <c r="T25" s="117"/>
      <c r="U25" s="117"/>
      <c r="V25" s="118"/>
      <c r="W25" s="116">
        <v>7.8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544</v>
      </c>
      <c r="H26" s="194"/>
      <c r="I26" s="194"/>
      <c r="J26" s="194"/>
      <c r="K26" s="194"/>
      <c r="L26" s="194"/>
      <c r="M26" s="194"/>
      <c r="N26" s="194"/>
      <c r="O26" s="195"/>
      <c r="P26" s="116">
        <v>6.8</v>
      </c>
      <c r="Q26" s="117"/>
      <c r="R26" s="117"/>
      <c r="S26" s="117"/>
      <c r="T26" s="117"/>
      <c r="U26" s="117"/>
      <c r="V26" s="118"/>
      <c r="W26" s="116">
        <v>3.7</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545</v>
      </c>
      <c r="H27" s="194"/>
      <c r="I27" s="194"/>
      <c r="J27" s="194"/>
      <c r="K27" s="194"/>
      <c r="L27" s="194"/>
      <c r="M27" s="194"/>
      <c r="N27" s="194"/>
      <c r="O27" s="195"/>
      <c r="P27" s="116">
        <v>2.5</v>
      </c>
      <c r="Q27" s="117"/>
      <c r="R27" s="117"/>
      <c r="S27" s="117"/>
      <c r="T27" s="117"/>
      <c r="U27" s="117"/>
      <c r="V27" s="118"/>
      <c r="W27" s="116">
        <v>0.7</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316</v>
      </c>
      <c r="H28" s="230"/>
      <c r="I28" s="230"/>
      <c r="J28" s="230"/>
      <c r="K28" s="230"/>
      <c r="L28" s="230"/>
      <c r="M28" s="230"/>
      <c r="N28" s="230"/>
      <c r="O28" s="231"/>
      <c r="P28" s="122">
        <f>P29-SUM(P23:P27)</f>
        <v>1.6000000000000085</v>
      </c>
      <c r="Q28" s="123"/>
      <c r="R28" s="123"/>
      <c r="S28" s="123"/>
      <c r="T28" s="123"/>
      <c r="U28" s="123"/>
      <c r="V28" s="124"/>
      <c r="W28" s="122">
        <f>W29-SUM(W23:W27)</f>
        <v>0.79999999999999716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313</v>
      </c>
      <c r="H29" s="233"/>
      <c r="I29" s="233"/>
      <c r="J29" s="233"/>
      <c r="K29" s="233"/>
      <c r="L29" s="233"/>
      <c r="M29" s="233"/>
      <c r="N29" s="233"/>
      <c r="O29" s="234"/>
      <c r="P29" s="116">
        <f>AK13</f>
        <v>65.2</v>
      </c>
      <c r="Q29" s="117"/>
      <c r="R29" s="117"/>
      <c r="S29" s="117"/>
      <c r="T29" s="117"/>
      <c r="U29" s="117"/>
      <c r="V29" s="118"/>
      <c r="W29" s="222">
        <f>AR13</f>
        <v>80.400000000000006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327</v>
      </c>
      <c r="B30" s="511"/>
      <c r="C30" s="511"/>
      <c r="D30" s="511"/>
      <c r="E30" s="511"/>
      <c r="F30" s="512"/>
      <c r="G30" s="650"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365</v>
      </c>
      <c r="AF30" s="391"/>
      <c r="AG30" s="391"/>
      <c r="AH30" s="392"/>
      <c r="AI30" s="390" t="s">
        <v>387</v>
      </c>
      <c r="AJ30" s="391"/>
      <c r="AK30" s="391"/>
      <c r="AL30" s="392"/>
      <c r="AM30" s="393" t="s">
        <v>392</v>
      </c>
      <c r="AN30" s="393"/>
      <c r="AO30" s="393"/>
      <c r="AP30" s="390"/>
      <c r="AQ30" s="641" t="s">
        <v>230</v>
      </c>
      <c r="AR30" s="642"/>
      <c r="AS30" s="642"/>
      <c r="AT30" s="643"/>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548</v>
      </c>
      <c r="AR31" s="140"/>
      <c r="AS31" s="141" t="s">
        <v>231</v>
      </c>
      <c r="AT31" s="176"/>
      <c r="AU31" s="275">
        <v>2</v>
      </c>
      <c r="AV31" s="275"/>
      <c r="AW31" s="383" t="s">
        <v>181</v>
      </c>
      <c r="AX31" s="384"/>
    </row>
    <row r="32" spans="1:50" ht="23.25" customHeight="1" x14ac:dyDescent="0.15">
      <c r="A32" s="516"/>
      <c r="B32" s="514"/>
      <c r="C32" s="514"/>
      <c r="D32" s="514"/>
      <c r="E32" s="514"/>
      <c r="F32" s="515"/>
      <c r="G32" s="541" t="s">
        <v>546</v>
      </c>
      <c r="H32" s="542"/>
      <c r="I32" s="542"/>
      <c r="J32" s="542"/>
      <c r="K32" s="542"/>
      <c r="L32" s="542"/>
      <c r="M32" s="542"/>
      <c r="N32" s="542"/>
      <c r="O32" s="543"/>
      <c r="P32" s="165" t="s">
        <v>547</v>
      </c>
      <c r="Q32" s="165"/>
      <c r="R32" s="165"/>
      <c r="S32" s="165"/>
      <c r="T32" s="165"/>
      <c r="U32" s="165"/>
      <c r="V32" s="165"/>
      <c r="W32" s="165"/>
      <c r="X32" s="236"/>
      <c r="Y32" s="342" t="s">
        <v>12</v>
      </c>
      <c r="Z32" s="550"/>
      <c r="AA32" s="551"/>
      <c r="AB32" s="552" t="s">
        <v>14</v>
      </c>
      <c r="AC32" s="552"/>
      <c r="AD32" s="552"/>
      <c r="AE32" s="368">
        <v>4.4000000000000004</v>
      </c>
      <c r="AF32" s="369"/>
      <c r="AG32" s="369"/>
      <c r="AH32" s="369"/>
      <c r="AI32" s="368">
        <v>4.9000000000000004</v>
      </c>
      <c r="AJ32" s="369"/>
      <c r="AK32" s="369"/>
      <c r="AL32" s="369"/>
      <c r="AM32" s="368">
        <v>5.3</v>
      </c>
      <c r="AN32" s="369"/>
      <c r="AO32" s="369"/>
      <c r="AP32" s="369"/>
      <c r="AQ32" s="119" t="s">
        <v>540</v>
      </c>
      <c r="AR32" s="120"/>
      <c r="AS32" s="120"/>
      <c r="AT32" s="121"/>
      <c r="AU32" s="369" t="s">
        <v>540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14</v>
      </c>
      <c r="AC33" s="523"/>
      <c r="AD33" s="523"/>
      <c r="AE33" s="368" t="s">
        <v>540</v>
      </c>
      <c r="AF33" s="369"/>
      <c r="AG33" s="369"/>
      <c r="AH33" s="369"/>
      <c r="AI33" s="368" t="s">
        <v>540</v>
      </c>
      <c r="AJ33" s="369"/>
      <c r="AK33" s="369"/>
      <c r="AL33" s="369"/>
      <c r="AM33" s="368" t="s">
        <v>540</v>
      </c>
      <c r="AN33" s="369"/>
      <c r="AO33" s="369"/>
      <c r="AP33" s="369"/>
      <c r="AQ33" s="119" t="s">
        <v>540</v>
      </c>
      <c r="AR33" s="120"/>
      <c r="AS33" s="120"/>
      <c r="AT33" s="121"/>
      <c r="AU33" s="369">
        <v>7</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540</v>
      </c>
      <c r="AF34" s="369"/>
      <c r="AG34" s="369"/>
      <c r="AH34" s="369"/>
      <c r="AI34" s="368" t="s">
        <v>540</v>
      </c>
      <c r="AJ34" s="369"/>
      <c r="AK34" s="369"/>
      <c r="AL34" s="369"/>
      <c r="AM34" s="368" t="s">
        <v>540</v>
      </c>
      <c r="AN34" s="369"/>
      <c r="AO34" s="369"/>
      <c r="AP34" s="369"/>
      <c r="AQ34" s="119" t="s">
        <v>540</v>
      </c>
      <c r="AR34" s="120"/>
      <c r="AS34" s="120"/>
      <c r="AT34" s="121"/>
      <c r="AU34" s="369" t="s">
        <v>540</v>
      </c>
      <c r="AV34" s="369"/>
      <c r="AW34" s="369"/>
      <c r="AX34" s="371"/>
    </row>
    <row r="35" spans="1:50" ht="23.25" customHeight="1" x14ac:dyDescent="0.15">
      <c r="A35" s="900" t="s">
        <v>353</v>
      </c>
      <c r="B35" s="901"/>
      <c r="C35" s="901"/>
      <c r="D35" s="901"/>
      <c r="E35" s="901"/>
      <c r="F35" s="902"/>
      <c r="G35" s="906" t="s">
        <v>549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0" ht="18.75" customHeight="1" x14ac:dyDescent="0.15">
      <c r="A37" s="644" t="s">
        <v>327</v>
      </c>
      <c r="B37" s="645"/>
      <c r="C37" s="645"/>
      <c r="D37" s="645"/>
      <c r="E37" s="645"/>
      <c r="F37" s="646"/>
      <c r="G37" s="566" t="s">
        <v>146</v>
      </c>
      <c r="H37" s="385"/>
      <c r="I37" s="385"/>
      <c r="J37" s="385"/>
      <c r="K37" s="385"/>
      <c r="L37" s="385"/>
      <c r="M37" s="385"/>
      <c r="N37" s="385"/>
      <c r="O37" s="567"/>
      <c r="P37" s="631" t="s">
        <v>59</v>
      </c>
      <c r="Q37" s="385"/>
      <c r="R37" s="385"/>
      <c r="S37" s="385"/>
      <c r="T37" s="385"/>
      <c r="U37" s="385"/>
      <c r="V37" s="385"/>
      <c r="W37" s="385"/>
      <c r="X37" s="567"/>
      <c r="Y37" s="632"/>
      <c r="Z37" s="633"/>
      <c r="AA37" s="634"/>
      <c r="AB37" s="635" t="s">
        <v>11</v>
      </c>
      <c r="AC37" s="636"/>
      <c r="AD37" s="637"/>
      <c r="AE37" s="372" t="s">
        <v>365</v>
      </c>
      <c r="AF37" s="373"/>
      <c r="AG37" s="373"/>
      <c r="AH37" s="374"/>
      <c r="AI37" s="372" t="s">
        <v>363</v>
      </c>
      <c r="AJ37" s="373"/>
      <c r="AK37" s="373"/>
      <c r="AL37" s="374"/>
      <c r="AM37" s="379" t="s">
        <v>392</v>
      </c>
      <c r="AN37" s="379"/>
      <c r="AO37" s="379"/>
      <c r="AP37" s="379"/>
      <c r="AQ37" s="271" t="s">
        <v>230</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548</v>
      </c>
      <c r="AR38" s="140"/>
      <c r="AS38" s="141" t="s">
        <v>231</v>
      </c>
      <c r="AT38" s="176"/>
      <c r="AU38" s="275">
        <v>2</v>
      </c>
      <c r="AV38" s="275"/>
      <c r="AW38" s="383" t="s">
        <v>181</v>
      </c>
      <c r="AX38" s="384"/>
    </row>
    <row r="39" spans="1:50" ht="23.25" customHeight="1" x14ac:dyDescent="0.15">
      <c r="A39" s="516"/>
      <c r="B39" s="514"/>
      <c r="C39" s="514"/>
      <c r="D39" s="514"/>
      <c r="E39" s="514"/>
      <c r="F39" s="515"/>
      <c r="G39" s="541" t="s">
        <v>546</v>
      </c>
      <c r="H39" s="542"/>
      <c r="I39" s="542"/>
      <c r="J39" s="542"/>
      <c r="K39" s="542"/>
      <c r="L39" s="542"/>
      <c r="M39" s="542"/>
      <c r="N39" s="542"/>
      <c r="O39" s="543"/>
      <c r="P39" s="165" t="s">
        <v>550</v>
      </c>
      <c r="Q39" s="165"/>
      <c r="R39" s="165"/>
      <c r="S39" s="165"/>
      <c r="T39" s="165"/>
      <c r="U39" s="165"/>
      <c r="V39" s="165"/>
      <c r="W39" s="165"/>
      <c r="X39" s="236"/>
      <c r="Y39" s="342" t="s">
        <v>12</v>
      </c>
      <c r="Z39" s="550"/>
      <c r="AA39" s="551"/>
      <c r="AB39" s="552" t="s">
        <v>344</v>
      </c>
      <c r="AC39" s="552"/>
      <c r="AD39" s="552"/>
      <c r="AE39" s="368">
        <v>10.9</v>
      </c>
      <c r="AF39" s="369"/>
      <c r="AG39" s="369"/>
      <c r="AH39" s="369"/>
      <c r="AI39" s="368">
        <v>11.2</v>
      </c>
      <c r="AJ39" s="369"/>
      <c r="AK39" s="369"/>
      <c r="AL39" s="369"/>
      <c r="AM39" s="368">
        <v>11.4</v>
      </c>
      <c r="AN39" s="369"/>
      <c r="AO39" s="369"/>
      <c r="AP39" s="369"/>
      <c r="AQ39" s="119" t="s">
        <v>552</v>
      </c>
      <c r="AR39" s="120"/>
      <c r="AS39" s="120"/>
      <c r="AT39" s="121"/>
      <c r="AU39" s="369" t="s">
        <v>552</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344</v>
      </c>
      <c r="AC40" s="523"/>
      <c r="AD40" s="523"/>
      <c r="AE40" s="368" t="s">
        <v>540</v>
      </c>
      <c r="AF40" s="369"/>
      <c r="AG40" s="369"/>
      <c r="AH40" s="369"/>
      <c r="AI40" s="368" t="s">
        <v>540</v>
      </c>
      <c r="AJ40" s="369"/>
      <c r="AK40" s="369"/>
      <c r="AL40" s="369"/>
      <c r="AM40" s="368" t="s">
        <v>540</v>
      </c>
      <c r="AN40" s="369"/>
      <c r="AO40" s="369"/>
      <c r="AP40" s="369"/>
      <c r="AQ40" s="119" t="s">
        <v>540</v>
      </c>
      <c r="AR40" s="120"/>
      <c r="AS40" s="120"/>
      <c r="AT40" s="121"/>
      <c r="AU40" s="369">
        <v>15</v>
      </c>
      <c r="AV40" s="369"/>
      <c r="AW40" s="369"/>
      <c r="AX40" s="371"/>
    </row>
    <row r="41" spans="1:50" ht="23.25" customHeight="1" x14ac:dyDescent="0.15">
      <c r="A41" s="647"/>
      <c r="B41" s="648"/>
      <c r="C41" s="648"/>
      <c r="D41" s="648"/>
      <c r="E41" s="648"/>
      <c r="F41" s="649"/>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540</v>
      </c>
      <c r="AF41" s="369"/>
      <c r="AG41" s="369"/>
      <c r="AH41" s="369"/>
      <c r="AI41" s="368" t="s">
        <v>540</v>
      </c>
      <c r="AJ41" s="369"/>
      <c r="AK41" s="369"/>
      <c r="AL41" s="369"/>
      <c r="AM41" s="368" t="s">
        <v>540</v>
      </c>
      <c r="AN41" s="369"/>
      <c r="AO41" s="369"/>
      <c r="AP41" s="369"/>
      <c r="AQ41" s="119" t="s">
        <v>540</v>
      </c>
      <c r="AR41" s="120"/>
      <c r="AS41" s="120"/>
      <c r="AT41" s="121"/>
      <c r="AU41" s="369" t="s">
        <v>540</v>
      </c>
      <c r="AV41" s="369"/>
      <c r="AW41" s="369"/>
      <c r="AX41" s="371"/>
    </row>
    <row r="42" spans="1:50" ht="23.25" customHeight="1" x14ac:dyDescent="0.15">
      <c r="A42" s="900" t="s">
        <v>353</v>
      </c>
      <c r="B42" s="901"/>
      <c r="C42" s="901"/>
      <c r="D42" s="901"/>
      <c r="E42" s="901"/>
      <c r="F42" s="902"/>
      <c r="G42" s="906" t="s">
        <v>551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row>
    <row r="44" spans="1:50" ht="18.75" customHeight="1" x14ac:dyDescent="0.15">
      <c r="A44" s="644" t="s">
        <v>327</v>
      </c>
      <c r="B44" s="645"/>
      <c r="C44" s="645"/>
      <c r="D44" s="645"/>
      <c r="E44" s="645"/>
      <c r="F44" s="646"/>
      <c r="G44" s="566" t="s">
        <v>146</v>
      </c>
      <c r="H44" s="385"/>
      <c r="I44" s="385"/>
      <c r="J44" s="385"/>
      <c r="K44" s="385"/>
      <c r="L44" s="385"/>
      <c r="M44" s="385"/>
      <c r="N44" s="385"/>
      <c r="O44" s="567"/>
      <c r="P44" s="631" t="s">
        <v>59</v>
      </c>
      <c r="Q44" s="385"/>
      <c r="R44" s="385"/>
      <c r="S44" s="385"/>
      <c r="T44" s="385"/>
      <c r="U44" s="385"/>
      <c r="V44" s="385"/>
      <c r="W44" s="385"/>
      <c r="X44" s="567"/>
      <c r="Y44" s="632"/>
      <c r="Z44" s="633"/>
      <c r="AA44" s="634"/>
      <c r="AB44" s="635" t="s">
        <v>11</v>
      </c>
      <c r="AC44" s="636"/>
      <c r="AD44" s="637"/>
      <c r="AE44" s="372" t="s">
        <v>365</v>
      </c>
      <c r="AF44" s="373"/>
      <c r="AG44" s="373"/>
      <c r="AH44" s="374"/>
      <c r="AI44" s="372" t="s">
        <v>363</v>
      </c>
      <c r="AJ44" s="373"/>
      <c r="AK44" s="373"/>
      <c r="AL44" s="374"/>
      <c r="AM44" s="379" t="s">
        <v>392</v>
      </c>
      <c r="AN44" s="379"/>
      <c r="AO44" s="379"/>
      <c r="AP44" s="379"/>
      <c r="AQ44" s="271" t="s">
        <v>230</v>
      </c>
      <c r="AR44" s="272"/>
      <c r="AS44" s="272"/>
      <c r="AT44" s="273"/>
      <c r="AU44" s="385" t="s">
        <v>134</v>
      </c>
      <c r="AV44" s="385"/>
      <c r="AW44" s="385"/>
      <c r="AX44" s="386"/>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t="s">
        <v>548</v>
      </c>
      <c r="AR45" s="140"/>
      <c r="AS45" s="141" t="s">
        <v>231</v>
      </c>
      <c r="AT45" s="176"/>
      <c r="AU45" s="275">
        <v>2</v>
      </c>
      <c r="AV45" s="275"/>
      <c r="AW45" s="383" t="s">
        <v>181</v>
      </c>
      <c r="AX45" s="384"/>
    </row>
    <row r="46" spans="1:50" ht="23.25" customHeight="1" x14ac:dyDescent="0.15">
      <c r="A46" s="516"/>
      <c r="B46" s="514"/>
      <c r="C46" s="514"/>
      <c r="D46" s="514"/>
      <c r="E46" s="514"/>
      <c r="F46" s="515"/>
      <c r="G46" s="541" t="s">
        <v>554</v>
      </c>
      <c r="H46" s="542"/>
      <c r="I46" s="542"/>
      <c r="J46" s="542"/>
      <c r="K46" s="542"/>
      <c r="L46" s="542"/>
      <c r="M46" s="542"/>
      <c r="N46" s="542"/>
      <c r="O46" s="543"/>
      <c r="P46" s="165" t="s">
        <v>555</v>
      </c>
      <c r="Q46" s="165"/>
      <c r="R46" s="165"/>
      <c r="S46" s="165"/>
      <c r="T46" s="165"/>
      <c r="U46" s="165"/>
      <c r="V46" s="165"/>
      <c r="W46" s="165"/>
      <c r="X46" s="236"/>
      <c r="Y46" s="342" t="s">
        <v>12</v>
      </c>
      <c r="Z46" s="550"/>
      <c r="AA46" s="551"/>
      <c r="AB46" s="552" t="s">
        <v>344</v>
      </c>
      <c r="AC46" s="552"/>
      <c r="AD46" s="552"/>
      <c r="AE46" s="368">
        <v>100</v>
      </c>
      <c r="AF46" s="369"/>
      <c r="AG46" s="369"/>
      <c r="AH46" s="369"/>
      <c r="AI46" s="368">
        <v>100</v>
      </c>
      <c r="AJ46" s="369"/>
      <c r="AK46" s="369"/>
      <c r="AL46" s="369"/>
      <c r="AM46" s="368">
        <v>100</v>
      </c>
      <c r="AN46" s="369"/>
      <c r="AO46" s="369"/>
      <c r="AP46" s="369"/>
      <c r="AQ46" s="119" t="s">
        <v>540</v>
      </c>
      <c r="AR46" s="120"/>
      <c r="AS46" s="120"/>
      <c r="AT46" s="121"/>
      <c r="AU46" s="369" t="s">
        <v>540</v>
      </c>
      <c r="AV46" s="369"/>
      <c r="AW46" s="369"/>
      <c r="AX46" s="371"/>
    </row>
    <row r="47" spans="1:50" ht="23.25"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t="s">
        <v>344</v>
      </c>
      <c r="AC47" s="523"/>
      <c r="AD47" s="523"/>
      <c r="AE47" s="368" t="s">
        <v>540</v>
      </c>
      <c r="AF47" s="369"/>
      <c r="AG47" s="369"/>
      <c r="AH47" s="369"/>
      <c r="AI47" s="368" t="s">
        <v>540</v>
      </c>
      <c r="AJ47" s="369"/>
      <c r="AK47" s="369"/>
      <c r="AL47" s="369"/>
      <c r="AM47" s="368" t="s">
        <v>540</v>
      </c>
      <c r="AN47" s="369"/>
      <c r="AO47" s="369"/>
      <c r="AP47" s="369"/>
      <c r="AQ47" s="119" t="s">
        <v>540</v>
      </c>
      <c r="AR47" s="120"/>
      <c r="AS47" s="120"/>
      <c r="AT47" s="121"/>
      <c r="AU47" s="369">
        <v>100</v>
      </c>
      <c r="AV47" s="369"/>
      <c r="AW47" s="369"/>
      <c r="AX47" s="371"/>
    </row>
    <row r="48" spans="1:50" ht="23.25" customHeight="1" x14ac:dyDescent="0.15">
      <c r="A48" s="647"/>
      <c r="B48" s="648"/>
      <c r="C48" s="648"/>
      <c r="D48" s="648"/>
      <c r="E48" s="648"/>
      <c r="F48" s="649"/>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t="s">
        <v>540</v>
      </c>
      <c r="AF48" s="369"/>
      <c r="AG48" s="369"/>
      <c r="AH48" s="369"/>
      <c r="AI48" s="368" t="s">
        <v>540</v>
      </c>
      <c r="AJ48" s="369"/>
      <c r="AK48" s="369"/>
      <c r="AL48" s="369"/>
      <c r="AM48" s="368" t="s">
        <v>540</v>
      </c>
      <c r="AN48" s="369"/>
      <c r="AO48" s="369"/>
      <c r="AP48" s="369"/>
      <c r="AQ48" s="119" t="s">
        <v>540</v>
      </c>
      <c r="AR48" s="120"/>
      <c r="AS48" s="120"/>
      <c r="AT48" s="121"/>
      <c r="AU48" s="369" t="s">
        <v>540</v>
      </c>
      <c r="AV48" s="369"/>
      <c r="AW48" s="369"/>
      <c r="AX48" s="371"/>
    </row>
    <row r="49" spans="1:50" ht="23.25" customHeight="1" x14ac:dyDescent="0.15">
      <c r="A49" s="900" t="s">
        <v>353</v>
      </c>
      <c r="B49" s="901"/>
      <c r="C49" s="901"/>
      <c r="D49" s="901"/>
      <c r="E49" s="901"/>
      <c r="F49" s="902"/>
      <c r="G49" s="906" t="s">
        <v>556</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row>
    <row r="51" spans="1:50" ht="18.75" customHeight="1" x14ac:dyDescent="0.15">
      <c r="A51" s="513" t="s">
        <v>327</v>
      </c>
      <c r="B51" s="514"/>
      <c r="C51" s="514"/>
      <c r="D51" s="514"/>
      <c r="E51" s="514"/>
      <c r="F51" s="515"/>
      <c r="G51" s="566" t="s">
        <v>146</v>
      </c>
      <c r="H51" s="385"/>
      <c r="I51" s="385"/>
      <c r="J51" s="385"/>
      <c r="K51" s="385"/>
      <c r="L51" s="385"/>
      <c r="M51" s="385"/>
      <c r="N51" s="385"/>
      <c r="O51" s="567"/>
      <c r="P51" s="631" t="s">
        <v>59</v>
      </c>
      <c r="Q51" s="385"/>
      <c r="R51" s="385"/>
      <c r="S51" s="385"/>
      <c r="T51" s="385"/>
      <c r="U51" s="385"/>
      <c r="V51" s="385"/>
      <c r="W51" s="385"/>
      <c r="X51" s="567"/>
      <c r="Y51" s="632"/>
      <c r="Z51" s="633"/>
      <c r="AA51" s="634"/>
      <c r="AB51" s="635" t="s">
        <v>11</v>
      </c>
      <c r="AC51" s="636"/>
      <c r="AD51" s="637"/>
      <c r="AE51" s="372" t="s">
        <v>365</v>
      </c>
      <c r="AF51" s="373"/>
      <c r="AG51" s="373"/>
      <c r="AH51" s="374"/>
      <c r="AI51" s="372" t="s">
        <v>363</v>
      </c>
      <c r="AJ51" s="373"/>
      <c r="AK51" s="373"/>
      <c r="AL51" s="374"/>
      <c r="AM51" s="379" t="s">
        <v>392</v>
      </c>
      <c r="AN51" s="379"/>
      <c r="AO51" s="379"/>
      <c r="AP51" s="379"/>
      <c r="AQ51" s="271" t="s">
        <v>230</v>
      </c>
      <c r="AR51" s="272"/>
      <c r="AS51" s="272"/>
      <c r="AT51" s="273"/>
      <c r="AU51" s="381" t="s">
        <v>134</v>
      </c>
      <c r="AV51" s="381"/>
      <c r="AW51" s="381"/>
      <c r="AX51" s="382"/>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t="s">
        <v>548</v>
      </c>
      <c r="AR52" s="140"/>
      <c r="AS52" s="141" t="s">
        <v>231</v>
      </c>
      <c r="AT52" s="176"/>
      <c r="AU52" s="275">
        <v>2</v>
      </c>
      <c r="AV52" s="275"/>
      <c r="AW52" s="383" t="s">
        <v>181</v>
      </c>
      <c r="AX52" s="384"/>
    </row>
    <row r="53" spans="1:50" ht="23.25" customHeight="1" x14ac:dyDescent="0.15">
      <c r="A53" s="516"/>
      <c r="B53" s="514"/>
      <c r="C53" s="514"/>
      <c r="D53" s="514"/>
      <c r="E53" s="514"/>
      <c r="F53" s="515"/>
      <c r="G53" s="541" t="s">
        <v>554</v>
      </c>
      <c r="H53" s="542"/>
      <c r="I53" s="542"/>
      <c r="J53" s="542"/>
      <c r="K53" s="542"/>
      <c r="L53" s="542"/>
      <c r="M53" s="542"/>
      <c r="N53" s="542"/>
      <c r="O53" s="543"/>
      <c r="P53" s="165" t="s">
        <v>557</v>
      </c>
      <c r="Q53" s="165"/>
      <c r="R53" s="165"/>
      <c r="S53" s="165"/>
      <c r="T53" s="165"/>
      <c r="U53" s="165"/>
      <c r="V53" s="165"/>
      <c r="W53" s="165"/>
      <c r="X53" s="236"/>
      <c r="Y53" s="342" t="s">
        <v>12</v>
      </c>
      <c r="Z53" s="550"/>
      <c r="AA53" s="551"/>
      <c r="AB53" s="552" t="s">
        <v>344</v>
      </c>
      <c r="AC53" s="552"/>
      <c r="AD53" s="552"/>
      <c r="AE53" s="368">
        <v>62.7</v>
      </c>
      <c r="AF53" s="369"/>
      <c r="AG53" s="369"/>
      <c r="AH53" s="369"/>
      <c r="AI53" s="368">
        <v>75.099999999999994</v>
      </c>
      <c r="AJ53" s="369"/>
      <c r="AK53" s="369"/>
      <c r="AL53" s="369"/>
      <c r="AM53" s="368">
        <v>82.5</v>
      </c>
      <c r="AN53" s="369"/>
      <c r="AO53" s="369"/>
      <c r="AP53" s="369"/>
      <c r="AQ53" s="119" t="s">
        <v>540</v>
      </c>
      <c r="AR53" s="120"/>
      <c r="AS53" s="120"/>
      <c r="AT53" s="121"/>
      <c r="AU53" s="369" t="s">
        <v>540</v>
      </c>
      <c r="AV53" s="369"/>
      <c r="AW53" s="369"/>
      <c r="AX53" s="371"/>
    </row>
    <row r="54" spans="1:50" ht="23.25"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t="s">
        <v>344</v>
      </c>
      <c r="AC54" s="523"/>
      <c r="AD54" s="523"/>
      <c r="AE54" s="368" t="s">
        <v>540</v>
      </c>
      <c r="AF54" s="369"/>
      <c r="AG54" s="369"/>
      <c r="AH54" s="369"/>
      <c r="AI54" s="368" t="s">
        <v>540</v>
      </c>
      <c r="AJ54" s="369"/>
      <c r="AK54" s="369"/>
      <c r="AL54" s="369"/>
      <c r="AM54" s="368" t="s">
        <v>540</v>
      </c>
      <c r="AN54" s="369"/>
      <c r="AO54" s="369"/>
      <c r="AP54" s="369"/>
      <c r="AQ54" s="119" t="s">
        <v>540</v>
      </c>
      <c r="AR54" s="120"/>
      <c r="AS54" s="120"/>
      <c r="AT54" s="121"/>
      <c r="AU54" s="369">
        <v>100</v>
      </c>
      <c r="AV54" s="369"/>
      <c r="AW54" s="369"/>
      <c r="AX54" s="371"/>
    </row>
    <row r="55" spans="1:50" ht="23.25" customHeight="1" x14ac:dyDescent="0.15">
      <c r="A55" s="647"/>
      <c r="B55" s="648"/>
      <c r="C55" s="648"/>
      <c r="D55" s="648"/>
      <c r="E55" s="648"/>
      <c r="F55" s="649"/>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t="s">
        <v>540</v>
      </c>
      <c r="AF55" s="369"/>
      <c r="AG55" s="369"/>
      <c r="AH55" s="369"/>
      <c r="AI55" s="368" t="s">
        <v>540</v>
      </c>
      <c r="AJ55" s="369"/>
      <c r="AK55" s="369"/>
      <c r="AL55" s="369"/>
      <c r="AM55" s="368" t="s">
        <v>540</v>
      </c>
      <c r="AN55" s="369"/>
      <c r="AO55" s="369"/>
      <c r="AP55" s="369"/>
      <c r="AQ55" s="119" t="s">
        <v>540</v>
      </c>
      <c r="AR55" s="120"/>
      <c r="AS55" s="120"/>
      <c r="AT55" s="121"/>
      <c r="AU55" s="369" t="s">
        <v>540</v>
      </c>
      <c r="AV55" s="369"/>
      <c r="AW55" s="369"/>
      <c r="AX55" s="371"/>
    </row>
    <row r="56" spans="1:50" ht="23.25" customHeight="1" x14ac:dyDescent="0.15">
      <c r="A56" s="900" t="s">
        <v>353</v>
      </c>
      <c r="B56" s="901"/>
      <c r="C56" s="901"/>
      <c r="D56" s="901"/>
      <c r="E56" s="901"/>
      <c r="F56" s="902"/>
      <c r="G56" s="906" t="s">
        <v>556</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row>
    <row r="58" spans="1:50" ht="18.75" customHeight="1" x14ac:dyDescent="0.15">
      <c r="A58" s="513" t="s">
        <v>327</v>
      </c>
      <c r="B58" s="514"/>
      <c r="C58" s="514"/>
      <c r="D58" s="514"/>
      <c r="E58" s="514"/>
      <c r="F58" s="515"/>
      <c r="G58" s="566" t="s">
        <v>146</v>
      </c>
      <c r="H58" s="385"/>
      <c r="I58" s="385"/>
      <c r="J58" s="385"/>
      <c r="K58" s="385"/>
      <c r="L58" s="385"/>
      <c r="M58" s="385"/>
      <c r="N58" s="385"/>
      <c r="O58" s="567"/>
      <c r="P58" s="631" t="s">
        <v>59</v>
      </c>
      <c r="Q58" s="385"/>
      <c r="R58" s="385"/>
      <c r="S58" s="385"/>
      <c r="T58" s="385"/>
      <c r="U58" s="385"/>
      <c r="V58" s="385"/>
      <c r="W58" s="385"/>
      <c r="X58" s="567"/>
      <c r="Y58" s="632"/>
      <c r="Z58" s="633"/>
      <c r="AA58" s="634"/>
      <c r="AB58" s="635" t="s">
        <v>11</v>
      </c>
      <c r="AC58" s="636"/>
      <c r="AD58" s="637"/>
      <c r="AE58" s="372" t="s">
        <v>365</v>
      </c>
      <c r="AF58" s="373"/>
      <c r="AG58" s="373"/>
      <c r="AH58" s="374"/>
      <c r="AI58" s="372" t="s">
        <v>363</v>
      </c>
      <c r="AJ58" s="373"/>
      <c r="AK58" s="373"/>
      <c r="AL58" s="374"/>
      <c r="AM58" s="379" t="s">
        <v>392</v>
      </c>
      <c r="AN58" s="379"/>
      <c r="AO58" s="379"/>
      <c r="AP58" s="379"/>
      <c r="AQ58" s="271" t="s">
        <v>230</v>
      </c>
      <c r="AR58" s="272"/>
      <c r="AS58" s="272"/>
      <c r="AT58" s="273"/>
      <c r="AU58" s="381" t="s">
        <v>134</v>
      </c>
      <c r="AV58" s="381"/>
      <c r="AW58" s="381"/>
      <c r="AX58" s="382"/>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t="s">
        <v>548</v>
      </c>
      <c r="AR59" s="140"/>
      <c r="AS59" s="141" t="s">
        <v>231</v>
      </c>
      <c r="AT59" s="176"/>
      <c r="AU59" s="275">
        <v>2</v>
      </c>
      <c r="AV59" s="275"/>
      <c r="AW59" s="383" t="s">
        <v>181</v>
      </c>
      <c r="AX59" s="384"/>
    </row>
    <row r="60" spans="1:50" ht="23.25" customHeight="1" x14ac:dyDescent="0.15">
      <c r="A60" s="516"/>
      <c r="B60" s="514"/>
      <c r="C60" s="514"/>
      <c r="D60" s="514"/>
      <c r="E60" s="514"/>
      <c r="F60" s="515"/>
      <c r="G60" s="541" t="s">
        <v>554</v>
      </c>
      <c r="H60" s="542"/>
      <c r="I60" s="542"/>
      <c r="J60" s="542"/>
      <c r="K60" s="542"/>
      <c r="L60" s="542"/>
      <c r="M60" s="542"/>
      <c r="N60" s="542"/>
      <c r="O60" s="543"/>
      <c r="P60" s="165" t="s">
        <v>558</v>
      </c>
      <c r="Q60" s="165"/>
      <c r="R60" s="165"/>
      <c r="S60" s="165"/>
      <c r="T60" s="165"/>
      <c r="U60" s="165"/>
      <c r="V60" s="165"/>
      <c r="W60" s="165"/>
      <c r="X60" s="236"/>
      <c r="Y60" s="342" t="s">
        <v>12</v>
      </c>
      <c r="Z60" s="550"/>
      <c r="AA60" s="551"/>
      <c r="AB60" s="552" t="s">
        <v>344</v>
      </c>
      <c r="AC60" s="552"/>
      <c r="AD60" s="552"/>
      <c r="AE60" s="368">
        <v>27.2</v>
      </c>
      <c r="AF60" s="369"/>
      <c r="AG60" s="369"/>
      <c r="AH60" s="369"/>
      <c r="AI60" s="368">
        <v>27.8</v>
      </c>
      <c r="AJ60" s="369"/>
      <c r="AK60" s="369"/>
      <c r="AL60" s="369"/>
      <c r="AM60" s="368">
        <v>27.9</v>
      </c>
      <c r="AN60" s="369"/>
      <c r="AO60" s="369"/>
      <c r="AP60" s="369"/>
      <c r="AQ60" s="119" t="s">
        <v>540</v>
      </c>
      <c r="AR60" s="120"/>
      <c r="AS60" s="120"/>
      <c r="AT60" s="121"/>
      <c r="AU60" s="369" t="s">
        <v>540</v>
      </c>
      <c r="AV60" s="369"/>
      <c r="AW60" s="369"/>
      <c r="AX60" s="371"/>
    </row>
    <row r="61" spans="1:50" ht="23.25"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t="s">
        <v>344</v>
      </c>
      <c r="AC61" s="523"/>
      <c r="AD61" s="523"/>
      <c r="AE61" s="368">
        <v>27</v>
      </c>
      <c r="AF61" s="369"/>
      <c r="AG61" s="369"/>
      <c r="AH61" s="369"/>
      <c r="AI61" s="368">
        <v>27.2</v>
      </c>
      <c r="AJ61" s="369"/>
      <c r="AK61" s="369"/>
      <c r="AL61" s="369"/>
      <c r="AM61" s="368">
        <v>27.8</v>
      </c>
      <c r="AN61" s="369"/>
      <c r="AO61" s="369"/>
      <c r="AP61" s="369"/>
      <c r="AQ61" s="119" t="s">
        <v>540</v>
      </c>
      <c r="AR61" s="120"/>
      <c r="AS61" s="120"/>
      <c r="AT61" s="121"/>
      <c r="AU61" s="369">
        <v>27.9</v>
      </c>
      <c r="AV61" s="369"/>
      <c r="AW61" s="369"/>
      <c r="AX61" s="371"/>
    </row>
    <row r="62" spans="1:50" ht="23.25"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t="s">
        <v>540</v>
      </c>
      <c r="AF62" s="369"/>
      <c r="AG62" s="369"/>
      <c r="AH62" s="369"/>
      <c r="AI62" s="368" t="s">
        <v>540</v>
      </c>
      <c r="AJ62" s="369"/>
      <c r="AK62" s="369"/>
      <c r="AL62" s="369"/>
      <c r="AM62" s="368" t="s">
        <v>540</v>
      </c>
      <c r="AN62" s="369"/>
      <c r="AO62" s="369"/>
      <c r="AP62" s="369"/>
      <c r="AQ62" s="119" t="s">
        <v>540</v>
      </c>
      <c r="AR62" s="120"/>
      <c r="AS62" s="120"/>
      <c r="AT62" s="121"/>
      <c r="AU62" s="369" t="s">
        <v>540</v>
      </c>
      <c r="AV62" s="369"/>
      <c r="AW62" s="369"/>
      <c r="AX62" s="371"/>
    </row>
    <row r="63" spans="1:50" ht="23.25" customHeight="1" x14ac:dyDescent="0.15">
      <c r="A63" s="900" t="s">
        <v>353</v>
      </c>
      <c r="B63" s="901"/>
      <c r="C63" s="901"/>
      <c r="D63" s="901"/>
      <c r="E63" s="901"/>
      <c r="F63" s="902"/>
      <c r="G63" s="906" t="s">
        <v>559</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row>
    <row r="65" spans="1:50" ht="18.75" hidden="1" customHeight="1" x14ac:dyDescent="0.15">
      <c r="A65" s="861" t="s">
        <v>328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323</v>
      </c>
      <c r="X65" s="873"/>
      <c r="Y65" s="876"/>
      <c r="Z65" s="876"/>
      <c r="AA65" s="877"/>
      <c r="AB65" s="870" t="s">
        <v>11</v>
      </c>
      <c r="AC65" s="866"/>
      <c r="AD65" s="867"/>
      <c r="AE65" s="372" t="s">
        <v>365</v>
      </c>
      <c r="AF65" s="373"/>
      <c r="AG65" s="373"/>
      <c r="AH65" s="374"/>
      <c r="AI65" s="372" t="s">
        <v>363</v>
      </c>
      <c r="AJ65" s="373"/>
      <c r="AK65" s="373"/>
      <c r="AL65" s="374"/>
      <c r="AM65" s="379" t="s">
        <v>392</v>
      </c>
      <c r="AN65" s="379"/>
      <c r="AO65" s="379"/>
      <c r="AP65" s="379"/>
      <c r="AQ65" s="870" t="s">
        <v>230</v>
      </c>
      <c r="AR65" s="866"/>
      <c r="AS65" s="866"/>
      <c r="AT65" s="867"/>
      <c r="AU65" s="980" t="s">
        <v>134</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80"/>
      <c r="AQ66" s="274"/>
      <c r="AR66" s="275"/>
      <c r="AS66" s="868" t="s">
        <v>231</v>
      </c>
      <c r="AT66" s="869"/>
      <c r="AU66" s="275"/>
      <c r="AV66" s="275"/>
      <c r="AW66" s="868" t="s">
        <v>326</v>
      </c>
      <c r="AX66" s="982"/>
    </row>
    <row r="67" spans="1:50" ht="23.25" hidden="1" customHeight="1" x14ac:dyDescent="0.15">
      <c r="A67" s="854"/>
      <c r="B67" s="855"/>
      <c r="C67" s="855"/>
      <c r="D67" s="855"/>
      <c r="E67" s="855"/>
      <c r="F67" s="856"/>
      <c r="G67" s="983" t="s">
        <v>232</v>
      </c>
      <c r="H67" s="966"/>
      <c r="I67" s="967"/>
      <c r="J67" s="967"/>
      <c r="K67" s="967"/>
      <c r="L67" s="967"/>
      <c r="M67" s="967"/>
      <c r="N67" s="967"/>
      <c r="O67" s="968"/>
      <c r="P67" s="966"/>
      <c r="Q67" s="967"/>
      <c r="R67" s="967"/>
      <c r="S67" s="967"/>
      <c r="T67" s="967"/>
      <c r="U67" s="967"/>
      <c r="V67" s="968"/>
      <c r="W67" s="972"/>
      <c r="X67" s="973"/>
      <c r="Y67" s="953" t="s">
        <v>12</v>
      </c>
      <c r="Z67" s="953"/>
      <c r="AA67" s="954"/>
      <c r="AB67" s="955" t="s">
        <v>343</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343</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344</v>
      </c>
      <c r="AC69" s="979"/>
      <c r="AD69" s="979"/>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333</v>
      </c>
      <c r="B70" s="855"/>
      <c r="C70" s="855"/>
      <c r="D70" s="855"/>
      <c r="E70" s="855"/>
      <c r="F70" s="856"/>
      <c r="G70" s="943" t="s">
        <v>233</v>
      </c>
      <c r="H70" s="944"/>
      <c r="I70" s="944"/>
      <c r="J70" s="944"/>
      <c r="K70" s="944"/>
      <c r="L70" s="944"/>
      <c r="M70" s="944"/>
      <c r="N70" s="944"/>
      <c r="O70" s="944"/>
      <c r="P70" s="944"/>
      <c r="Q70" s="944"/>
      <c r="R70" s="944"/>
      <c r="S70" s="944"/>
      <c r="T70" s="944"/>
      <c r="U70" s="944"/>
      <c r="V70" s="944"/>
      <c r="W70" s="947" t="s">
        <v>342</v>
      </c>
      <c r="X70" s="948"/>
      <c r="Y70" s="953" t="s">
        <v>12</v>
      </c>
      <c r="Z70" s="953"/>
      <c r="AA70" s="954"/>
      <c r="AB70" s="955" t="s">
        <v>343</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343</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344</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328</v>
      </c>
      <c r="B73" s="841"/>
      <c r="C73" s="841"/>
      <c r="D73" s="841"/>
      <c r="E73" s="841"/>
      <c r="F73" s="842"/>
      <c r="G73" s="809"/>
      <c r="H73" s="173" t="s">
        <v>146</v>
      </c>
      <c r="I73" s="173"/>
      <c r="J73" s="173"/>
      <c r="K73" s="173"/>
      <c r="L73" s="173"/>
      <c r="M73" s="173"/>
      <c r="N73" s="173"/>
      <c r="O73" s="174"/>
      <c r="P73" s="180" t="s">
        <v>59</v>
      </c>
      <c r="Q73" s="173"/>
      <c r="R73" s="173"/>
      <c r="S73" s="173"/>
      <c r="T73" s="173"/>
      <c r="U73" s="173"/>
      <c r="V73" s="173"/>
      <c r="W73" s="173"/>
      <c r="X73" s="174"/>
      <c r="Y73" s="811"/>
      <c r="Z73" s="812"/>
      <c r="AA73" s="813"/>
      <c r="AB73" s="180" t="s">
        <v>11</v>
      </c>
      <c r="AC73" s="173"/>
      <c r="AD73" s="174"/>
      <c r="AE73" s="372" t="s">
        <v>365</v>
      </c>
      <c r="AF73" s="373"/>
      <c r="AG73" s="373"/>
      <c r="AH73" s="374"/>
      <c r="AI73" s="372" t="s">
        <v>363</v>
      </c>
      <c r="AJ73" s="373"/>
      <c r="AK73" s="373"/>
      <c r="AL73" s="374"/>
      <c r="AM73" s="379" t="s">
        <v>392</v>
      </c>
      <c r="AN73" s="379"/>
      <c r="AO73" s="379"/>
      <c r="AP73" s="379"/>
      <c r="AQ73" s="180" t="s">
        <v>230</v>
      </c>
      <c r="AR73" s="173"/>
      <c r="AS73" s="173"/>
      <c r="AT73" s="174"/>
      <c r="AU73" s="277" t="s">
        <v>134</v>
      </c>
      <c r="AV73" s="138"/>
      <c r="AW73" s="138"/>
      <c r="AX73" s="139"/>
    </row>
    <row r="74" spans="1:50" ht="18.75" hidden="1" customHeight="1" x14ac:dyDescent="0.15">
      <c r="A74" s="843"/>
      <c r="B74" s="844"/>
      <c r="C74" s="844"/>
      <c r="D74" s="844"/>
      <c r="E74" s="844"/>
      <c r="F74" s="845"/>
      <c r="G74" s="81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231</v>
      </c>
      <c r="AT74" s="176"/>
      <c r="AU74" s="215"/>
      <c r="AV74" s="140"/>
      <c r="AW74" s="141" t="s">
        <v>181</v>
      </c>
      <c r="AX74" s="142"/>
    </row>
    <row r="75" spans="1:50" ht="23.25" hidden="1" customHeight="1" x14ac:dyDescent="0.15">
      <c r="A75" s="843"/>
      <c r="B75" s="844"/>
      <c r="C75" s="844"/>
      <c r="D75" s="844"/>
      <c r="E75" s="844"/>
      <c r="F75" s="845"/>
      <c r="G75" s="784" t="s">
        <v>232</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3"/>
      <c r="B76" s="844"/>
      <c r="C76" s="844"/>
      <c r="D76" s="844"/>
      <c r="E76" s="844"/>
      <c r="F76" s="845"/>
      <c r="G76" s="78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3"/>
      <c r="B77" s="844"/>
      <c r="C77" s="844"/>
      <c r="D77" s="844"/>
      <c r="E77" s="844"/>
      <c r="F77" s="845"/>
      <c r="G77" s="78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356</v>
      </c>
      <c r="B78" s="916"/>
      <c r="C78" s="916"/>
      <c r="D78" s="916"/>
      <c r="E78" s="913" t="s">
        <v>307</v>
      </c>
      <c r="F78" s="914"/>
      <c r="G78" s="56" t="s">
        <v>233</v>
      </c>
      <c r="H78" s="795"/>
      <c r="I78" s="248"/>
      <c r="J78" s="248"/>
      <c r="K78" s="248"/>
      <c r="L78" s="248"/>
      <c r="M78" s="248"/>
      <c r="N78" s="248"/>
      <c r="O78" s="796"/>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2" t="s">
        <v>322</v>
      </c>
      <c r="AP79" s="153"/>
      <c r="AQ79" s="153"/>
      <c r="AR79" s="80" t="s">
        <v>553</v>
      </c>
      <c r="AS79" s="152"/>
      <c r="AT79" s="153"/>
      <c r="AU79" s="153"/>
      <c r="AV79" s="153"/>
      <c r="AW79" s="153"/>
      <c r="AX79" s="154"/>
    </row>
    <row r="80" spans="1:50" ht="18.75" hidden="1" customHeight="1" x14ac:dyDescent="0.15">
      <c r="A80" s="520" t="s">
        <v>147</v>
      </c>
      <c r="B80" s="849" t="s">
        <v>320</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404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1"/>
      <c r="B81" s="852"/>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7"/>
      <c r="Z85" s="178"/>
      <c r="AA85" s="179"/>
      <c r="AB85" s="372" t="s">
        <v>11</v>
      </c>
      <c r="AC85" s="373"/>
      <c r="AD85" s="374"/>
      <c r="AE85" s="372" t="s">
        <v>365</v>
      </c>
      <c r="AF85" s="373"/>
      <c r="AG85" s="373"/>
      <c r="AH85" s="374"/>
      <c r="AI85" s="372" t="s">
        <v>363</v>
      </c>
      <c r="AJ85" s="373"/>
      <c r="AK85" s="373"/>
      <c r="AL85" s="374"/>
      <c r="AM85" s="379" t="s">
        <v>392</v>
      </c>
      <c r="AN85" s="379"/>
      <c r="AO85" s="379"/>
      <c r="AP85" s="379"/>
      <c r="AQ85" s="180" t="s">
        <v>230</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231</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2"/>
      <c r="R87" s="802"/>
      <c r="S87" s="802"/>
      <c r="T87" s="802"/>
      <c r="U87" s="802"/>
      <c r="V87" s="802"/>
      <c r="W87" s="802"/>
      <c r="X87" s="803"/>
      <c r="Y87" s="758" t="s">
        <v>62</v>
      </c>
      <c r="Z87" s="759"/>
      <c r="AA87" s="760"/>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4"/>
      <c r="Q88" s="804"/>
      <c r="R88" s="804"/>
      <c r="S88" s="804"/>
      <c r="T88" s="804"/>
      <c r="U88" s="804"/>
      <c r="V88" s="804"/>
      <c r="W88" s="804"/>
      <c r="X88" s="805"/>
      <c r="Y88" s="732" t="s">
        <v>54</v>
      </c>
      <c r="Z88" s="733"/>
      <c r="AA88" s="734"/>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6"/>
      <c r="Y89" s="732" t="s">
        <v>13</v>
      </c>
      <c r="Z89" s="733"/>
      <c r="AA89" s="734"/>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7"/>
      <c r="Z90" s="178"/>
      <c r="AA90" s="179"/>
      <c r="AB90" s="372" t="s">
        <v>11</v>
      </c>
      <c r="AC90" s="373"/>
      <c r="AD90" s="374"/>
      <c r="AE90" s="372" t="s">
        <v>365</v>
      </c>
      <c r="AF90" s="373"/>
      <c r="AG90" s="373"/>
      <c r="AH90" s="374"/>
      <c r="AI90" s="372" t="s">
        <v>363</v>
      </c>
      <c r="AJ90" s="373"/>
      <c r="AK90" s="373"/>
      <c r="AL90" s="374"/>
      <c r="AM90" s="379" t="s">
        <v>392</v>
      </c>
      <c r="AN90" s="379"/>
      <c r="AO90" s="379"/>
      <c r="AP90" s="379"/>
      <c r="AQ90" s="180" t="s">
        <v>230</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231</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2"/>
      <c r="R92" s="802"/>
      <c r="S92" s="802"/>
      <c r="T92" s="802"/>
      <c r="U92" s="802"/>
      <c r="V92" s="802"/>
      <c r="W92" s="802"/>
      <c r="X92" s="803"/>
      <c r="Y92" s="758" t="s">
        <v>62</v>
      </c>
      <c r="Z92" s="759"/>
      <c r="AA92" s="760"/>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4"/>
      <c r="Q93" s="804"/>
      <c r="R93" s="804"/>
      <c r="S93" s="804"/>
      <c r="T93" s="804"/>
      <c r="U93" s="804"/>
      <c r="V93" s="804"/>
      <c r="W93" s="804"/>
      <c r="X93" s="805"/>
      <c r="Y93" s="732" t="s">
        <v>54</v>
      </c>
      <c r="Z93" s="733"/>
      <c r="AA93" s="734"/>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6"/>
      <c r="Y94" s="732" t="s">
        <v>13</v>
      </c>
      <c r="Z94" s="733"/>
      <c r="AA94" s="734"/>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7"/>
      <c r="Z95" s="178"/>
      <c r="AA95" s="179"/>
      <c r="AB95" s="372" t="s">
        <v>11</v>
      </c>
      <c r="AC95" s="373"/>
      <c r="AD95" s="374"/>
      <c r="AE95" s="372" t="s">
        <v>365</v>
      </c>
      <c r="AF95" s="373"/>
      <c r="AG95" s="373"/>
      <c r="AH95" s="374"/>
      <c r="AI95" s="372" t="s">
        <v>363</v>
      </c>
      <c r="AJ95" s="373"/>
      <c r="AK95" s="373"/>
      <c r="AL95" s="374"/>
      <c r="AM95" s="379" t="s">
        <v>392</v>
      </c>
      <c r="AN95" s="379"/>
      <c r="AO95" s="379"/>
      <c r="AP95" s="379"/>
      <c r="AQ95" s="180" t="s">
        <v>230</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231</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4"/>
      <c r="Q98" s="804"/>
      <c r="R98" s="804"/>
      <c r="S98" s="804"/>
      <c r="T98" s="804"/>
      <c r="U98" s="804"/>
      <c r="V98" s="804"/>
      <c r="W98" s="804"/>
      <c r="X98" s="805"/>
      <c r="Y98" s="732" t="s">
        <v>54</v>
      </c>
      <c r="Z98" s="733"/>
      <c r="AA98" s="734"/>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51"/>
      <c r="I99" s="251"/>
      <c r="J99" s="251"/>
      <c r="K99" s="251"/>
      <c r="L99" s="251"/>
      <c r="M99" s="251"/>
      <c r="N99" s="251"/>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329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365</v>
      </c>
      <c r="AF100" s="827"/>
      <c r="AG100" s="827"/>
      <c r="AH100" s="828"/>
      <c r="AI100" s="826" t="s">
        <v>385</v>
      </c>
      <c r="AJ100" s="827"/>
      <c r="AK100" s="827"/>
      <c r="AL100" s="828"/>
      <c r="AM100" s="826" t="s">
        <v>392</v>
      </c>
      <c r="AN100" s="827"/>
      <c r="AO100" s="827"/>
      <c r="AP100" s="828"/>
      <c r="AQ100" s="932" t="s">
        <v>405</v>
      </c>
      <c r="AR100" s="933"/>
      <c r="AS100" s="933"/>
      <c r="AT100" s="934"/>
      <c r="AU100" s="932" t="s">
        <v>406</v>
      </c>
      <c r="AV100" s="933"/>
      <c r="AW100" s="933"/>
      <c r="AX100" s="935"/>
    </row>
    <row r="101" spans="1:60" ht="23.25" customHeight="1" x14ac:dyDescent="0.15">
      <c r="A101" s="492"/>
      <c r="B101" s="493"/>
      <c r="C101" s="493"/>
      <c r="D101" s="493"/>
      <c r="E101" s="493"/>
      <c r="F101" s="494"/>
      <c r="G101" s="165" t="s">
        <v>560</v>
      </c>
      <c r="H101" s="165"/>
      <c r="I101" s="165"/>
      <c r="J101" s="165"/>
      <c r="K101" s="165"/>
      <c r="L101" s="165"/>
      <c r="M101" s="165"/>
      <c r="N101" s="165"/>
      <c r="O101" s="165"/>
      <c r="P101" s="165"/>
      <c r="Q101" s="165"/>
      <c r="R101" s="165"/>
      <c r="S101" s="165"/>
      <c r="T101" s="165"/>
      <c r="U101" s="165"/>
      <c r="V101" s="165"/>
      <c r="W101" s="165"/>
      <c r="X101" s="236"/>
      <c r="Y101" s="816" t="s">
        <v>55</v>
      </c>
      <c r="Z101" s="718"/>
      <c r="AA101" s="719"/>
      <c r="AB101" s="552" t="s">
        <v>561</v>
      </c>
      <c r="AC101" s="552"/>
      <c r="AD101" s="552"/>
      <c r="AE101" s="368">
        <v>892</v>
      </c>
      <c r="AF101" s="369"/>
      <c r="AG101" s="369"/>
      <c r="AH101" s="370"/>
      <c r="AI101" s="368">
        <v>920</v>
      </c>
      <c r="AJ101" s="369"/>
      <c r="AK101" s="369"/>
      <c r="AL101" s="370"/>
      <c r="AM101" s="368">
        <v>910</v>
      </c>
      <c r="AN101" s="369"/>
      <c r="AO101" s="369"/>
      <c r="AP101" s="370"/>
      <c r="AQ101" s="368" t="s">
        <v>540</v>
      </c>
      <c r="AR101" s="369"/>
      <c r="AS101" s="369"/>
      <c r="AT101" s="370"/>
      <c r="AU101" s="368" t="s">
        <v>540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561</v>
      </c>
      <c r="AC102" s="552"/>
      <c r="AD102" s="552"/>
      <c r="AE102" s="362">
        <v>892</v>
      </c>
      <c r="AF102" s="362"/>
      <c r="AG102" s="362"/>
      <c r="AH102" s="362"/>
      <c r="AI102" s="362">
        <v>892</v>
      </c>
      <c r="AJ102" s="362"/>
      <c r="AK102" s="362"/>
      <c r="AL102" s="362"/>
      <c r="AM102" s="362">
        <v>920</v>
      </c>
      <c r="AN102" s="362"/>
      <c r="AO102" s="362"/>
      <c r="AP102" s="362"/>
      <c r="AQ102" s="817">
        <v>920</v>
      </c>
      <c r="AR102" s="818"/>
      <c r="AS102" s="818"/>
      <c r="AT102" s="819"/>
      <c r="AU102" s="817">
        <v>920</v>
      </c>
      <c r="AV102" s="818"/>
      <c r="AW102" s="818"/>
      <c r="AX102" s="819"/>
    </row>
    <row r="103" spans="1:60" ht="31.5" customHeight="1" x14ac:dyDescent="0.15">
      <c r="A103" s="489" t="s">
        <v>329</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7" t="s">
        <v>11</v>
      </c>
      <c r="AC103" s="302"/>
      <c r="AD103" s="303"/>
      <c r="AE103" s="307" t="s">
        <v>365</v>
      </c>
      <c r="AF103" s="302"/>
      <c r="AG103" s="302"/>
      <c r="AH103" s="303"/>
      <c r="AI103" s="307" t="s">
        <v>363</v>
      </c>
      <c r="AJ103" s="302"/>
      <c r="AK103" s="302"/>
      <c r="AL103" s="303"/>
      <c r="AM103" s="307" t="s">
        <v>392</v>
      </c>
      <c r="AN103" s="302"/>
      <c r="AO103" s="302"/>
      <c r="AP103" s="303"/>
      <c r="AQ103" s="364" t="s">
        <v>405</v>
      </c>
      <c r="AR103" s="365"/>
      <c r="AS103" s="365"/>
      <c r="AT103" s="366"/>
      <c r="AU103" s="364" t="s">
        <v>406</v>
      </c>
      <c r="AV103" s="365"/>
      <c r="AW103" s="365"/>
      <c r="AX103" s="367"/>
    </row>
    <row r="104" spans="1:60" ht="23.25" customHeight="1" x14ac:dyDescent="0.15">
      <c r="A104" s="492"/>
      <c r="B104" s="493"/>
      <c r="C104" s="493"/>
      <c r="D104" s="493"/>
      <c r="E104" s="493"/>
      <c r="F104" s="494"/>
      <c r="G104" s="165" t="s">
        <v>565</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561</v>
      </c>
      <c r="AC104" s="473"/>
      <c r="AD104" s="474"/>
      <c r="AE104" s="368">
        <v>3194</v>
      </c>
      <c r="AF104" s="369"/>
      <c r="AG104" s="369"/>
      <c r="AH104" s="370"/>
      <c r="AI104" s="368">
        <v>3194</v>
      </c>
      <c r="AJ104" s="369"/>
      <c r="AK104" s="369"/>
      <c r="AL104" s="370"/>
      <c r="AM104" s="368">
        <v>3201</v>
      </c>
      <c r="AN104" s="369"/>
      <c r="AO104" s="369"/>
      <c r="AP104" s="370"/>
      <c r="AQ104" s="368" t="s">
        <v>540</v>
      </c>
      <c r="AR104" s="369"/>
      <c r="AS104" s="369"/>
      <c r="AT104" s="370"/>
      <c r="AU104" s="368" t="s">
        <v>540</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561</v>
      </c>
      <c r="AC105" s="411"/>
      <c r="AD105" s="412"/>
      <c r="AE105" s="362">
        <v>3194</v>
      </c>
      <c r="AF105" s="362"/>
      <c r="AG105" s="362"/>
      <c r="AH105" s="362"/>
      <c r="AI105" s="362">
        <v>3194</v>
      </c>
      <c r="AJ105" s="362"/>
      <c r="AK105" s="362"/>
      <c r="AL105" s="362"/>
      <c r="AM105" s="362">
        <v>3194</v>
      </c>
      <c r="AN105" s="362"/>
      <c r="AO105" s="362"/>
      <c r="AP105" s="362"/>
      <c r="AQ105" s="368">
        <v>3194</v>
      </c>
      <c r="AR105" s="369"/>
      <c r="AS105" s="369"/>
      <c r="AT105" s="370"/>
      <c r="AU105" s="817">
        <v>3194</v>
      </c>
      <c r="AV105" s="818"/>
      <c r="AW105" s="818"/>
      <c r="AX105" s="819"/>
    </row>
    <row r="106" spans="1:60" ht="31.5" customHeight="1" x14ac:dyDescent="0.15">
      <c r="A106" s="489" t="s">
        <v>329</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7" t="s">
        <v>11</v>
      </c>
      <c r="AC106" s="302"/>
      <c r="AD106" s="303"/>
      <c r="AE106" s="307" t="s">
        <v>365</v>
      </c>
      <c r="AF106" s="302"/>
      <c r="AG106" s="302"/>
      <c r="AH106" s="303"/>
      <c r="AI106" s="307" t="s">
        <v>363</v>
      </c>
      <c r="AJ106" s="302"/>
      <c r="AK106" s="302"/>
      <c r="AL106" s="303"/>
      <c r="AM106" s="307" t="s">
        <v>392</v>
      </c>
      <c r="AN106" s="302"/>
      <c r="AO106" s="302"/>
      <c r="AP106" s="303"/>
      <c r="AQ106" s="364" t="s">
        <v>405</v>
      </c>
      <c r="AR106" s="365"/>
      <c r="AS106" s="365"/>
      <c r="AT106" s="366"/>
      <c r="AU106" s="364" t="s">
        <v>406</v>
      </c>
      <c r="AV106" s="365"/>
      <c r="AW106" s="365"/>
      <c r="AX106" s="367"/>
    </row>
    <row r="107" spans="1:60" ht="23.25" customHeight="1" x14ac:dyDescent="0.15">
      <c r="A107" s="492"/>
      <c r="B107" s="493"/>
      <c r="C107" s="493"/>
      <c r="D107" s="493"/>
      <c r="E107" s="493"/>
      <c r="F107" s="494"/>
      <c r="G107" s="165" t="s">
        <v>566</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561</v>
      </c>
      <c r="AC107" s="473"/>
      <c r="AD107" s="474"/>
      <c r="AE107" s="362">
        <v>3651</v>
      </c>
      <c r="AF107" s="362"/>
      <c r="AG107" s="362"/>
      <c r="AH107" s="362"/>
      <c r="AI107" s="362">
        <v>3717</v>
      </c>
      <c r="AJ107" s="362"/>
      <c r="AK107" s="362"/>
      <c r="AL107" s="362"/>
      <c r="AM107" s="362">
        <v>3717</v>
      </c>
      <c r="AN107" s="362"/>
      <c r="AO107" s="362"/>
      <c r="AP107" s="362"/>
      <c r="AQ107" s="368" t="s">
        <v>540</v>
      </c>
      <c r="AR107" s="369"/>
      <c r="AS107" s="369"/>
      <c r="AT107" s="370"/>
      <c r="AU107" s="368" t="s">
        <v>540</v>
      </c>
      <c r="AV107" s="369"/>
      <c r="AW107" s="369"/>
      <c r="AX107" s="370"/>
    </row>
    <row r="108" spans="1:60" ht="23.25"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561</v>
      </c>
      <c r="AC108" s="411"/>
      <c r="AD108" s="412"/>
      <c r="AE108" s="362">
        <v>3651</v>
      </c>
      <c r="AF108" s="362"/>
      <c r="AG108" s="362"/>
      <c r="AH108" s="362"/>
      <c r="AI108" s="362">
        <v>3717</v>
      </c>
      <c r="AJ108" s="362"/>
      <c r="AK108" s="362"/>
      <c r="AL108" s="362"/>
      <c r="AM108" s="362">
        <v>3717</v>
      </c>
      <c r="AN108" s="362"/>
      <c r="AO108" s="362"/>
      <c r="AP108" s="362"/>
      <c r="AQ108" s="368">
        <v>3712</v>
      </c>
      <c r="AR108" s="369"/>
      <c r="AS108" s="369"/>
      <c r="AT108" s="370"/>
      <c r="AU108" s="817">
        <v>3712</v>
      </c>
      <c r="AV108" s="818"/>
      <c r="AW108" s="818"/>
      <c r="AX108" s="819"/>
    </row>
    <row r="109" spans="1:60" ht="31.5" customHeight="1" x14ac:dyDescent="0.15">
      <c r="A109" s="489" t="s">
        <v>329</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7" t="s">
        <v>11</v>
      </c>
      <c r="AC109" s="302"/>
      <c r="AD109" s="303"/>
      <c r="AE109" s="307" t="s">
        <v>365</v>
      </c>
      <c r="AF109" s="302"/>
      <c r="AG109" s="302"/>
      <c r="AH109" s="303"/>
      <c r="AI109" s="307" t="s">
        <v>363</v>
      </c>
      <c r="AJ109" s="302"/>
      <c r="AK109" s="302"/>
      <c r="AL109" s="303"/>
      <c r="AM109" s="307" t="s">
        <v>392</v>
      </c>
      <c r="AN109" s="302"/>
      <c r="AO109" s="302"/>
      <c r="AP109" s="303"/>
      <c r="AQ109" s="364" t="s">
        <v>405</v>
      </c>
      <c r="AR109" s="365"/>
      <c r="AS109" s="365"/>
      <c r="AT109" s="366"/>
      <c r="AU109" s="364" t="s">
        <v>406</v>
      </c>
      <c r="AV109" s="365"/>
      <c r="AW109" s="365"/>
      <c r="AX109" s="367"/>
    </row>
    <row r="110" spans="1:60" ht="23.25" customHeight="1" x14ac:dyDescent="0.15">
      <c r="A110" s="492"/>
      <c r="B110" s="493"/>
      <c r="C110" s="493"/>
      <c r="D110" s="493"/>
      <c r="E110" s="493"/>
      <c r="F110" s="494"/>
      <c r="G110" s="165" t="s">
        <v>567</v>
      </c>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t="s">
        <v>562</v>
      </c>
      <c r="AC110" s="473"/>
      <c r="AD110" s="474"/>
      <c r="AE110" s="362">
        <v>16</v>
      </c>
      <c r="AF110" s="362"/>
      <c r="AG110" s="362"/>
      <c r="AH110" s="362"/>
      <c r="AI110" s="362">
        <v>22</v>
      </c>
      <c r="AJ110" s="362"/>
      <c r="AK110" s="362"/>
      <c r="AL110" s="362"/>
      <c r="AM110" s="362">
        <v>28</v>
      </c>
      <c r="AN110" s="362"/>
      <c r="AO110" s="362"/>
      <c r="AP110" s="362"/>
      <c r="AQ110" s="368" t="s">
        <v>540</v>
      </c>
      <c r="AR110" s="369"/>
      <c r="AS110" s="369"/>
      <c r="AT110" s="370"/>
      <c r="AU110" s="368" t="s">
        <v>540</v>
      </c>
      <c r="AV110" s="369"/>
      <c r="AW110" s="369"/>
      <c r="AX110" s="370"/>
    </row>
    <row r="111" spans="1:60" ht="23.25"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t="s">
        <v>563</v>
      </c>
      <c r="AC111" s="411"/>
      <c r="AD111" s="412"/>
      <c r="AE111" s="362">
        <v>15</v>
      </c>
      <c r="AF111" s="362"/>
      <c r="AG111" s="362"/>
      <c r="AH111" s="362"/>
      <c r="AI111" s="362">
        <v>20</v>
      </c>
      <c r="AJ111" s="362"/>
      <c r="AK111" s="362"/>
      <c r="AL111" s="362"/>
      <c r="AM111" s="362">
        <v>25</v>
      </c>
      <c r="AN111" s="362"/>
      <c r="AO111" s="362"/>
      <c r="AP111" s="362"/>
      <c r="AQ111" s="368">
        <v>28</v>
      </c>
      <c r="AR111" s="369"/>
      <c r="AS111" s="369"/>
      <c r="AT111" s="370"/>
      <c r="AU111" s="817">
        <v>28</v>
      </c>
      <c r="AV111" s="818"/>
      <c r="AW111" s="818"/>
      <c r="AX111" s="819"/>
    </row>
    <row r="112" spans="1:60" ht="31.5" customHeight="1" x14ac:dyDescent="0.15">
      <c r="A112" s="489" t="s">
        <v>329</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7" t="s">
        <v>11</v>
      </c>
      <c r="AC112" s="302"/>
      <c r="AD112" s="303"/>
      <c r="AE112" s="307" t="s">
        <v>365</v>
      </c>
      <c r="AF112" s="302"/>
      <c r="AG112" s="302"/>
      <c r="AH112" s="303"/>
      <c r="AI112" s="307" t="s">
        <v>363</v>
      </c>
      <c r="AJ112" s="302"/>
      <c r="AK112" s="302"/>
      <c r="AL112" s="303"/>
      <c r="AM112" s="307" t="s">
        <v>392</v>
      </c>
      <c r="AN112" s="302"/>
      <c r="AO112" s="302"/>
      <c r="AP112" s="303"/>
      <c r="AQ112" s="364" t="s">
        <v>405</v>
      </c>
      <c r="AR112" s="365"/>
      <c r="AS112" s="365"/>
      <c r="AT112" s="366"/>
      <c r="AU112" s="364" t="s">
        <v>406</v>
      </c>
      <c r="AV112" s="365"/>
      <c r="AW112" s="365"/>
      <c r="AX112" s="367"/>
    </row>
    <row r="113" spans="1:50" ht="23.25" customHeight="1" x14ac:dyDescent="0.15">
      <c r="A113" s="492"/>
      <c r="B113" s="493"/>
      <c r="C113" s="493"/>
      <c r="D113" s="493"/>
      <c r="E113" s="493"/>
      <c r="F113" s="494"/>
      <c r="G113" s="165" t="s">
        <v>568</v>
      </c>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t="s">
        <v>564</v>
      </c>
      <c r="AC113" s="473"/>
      <c r="AD113" s="474"/>
      <c r="AE113" s="362">
        <v>186</v>
      </c>
      <c r="AF113" s="362"/>
      <c r="AG113" s="362"/>
      <c r="AH113" s="362"/>
      <c r="AI113" s="362">
        <v>165</v>
      </c>
      <c r="AJ113" s="362"/>
      <c r="AK113" s="362"/>
      <c r="AL113" s="362"/>
      <c r="AM113" s="362">
        <v>179</v>
      </c>
      <c r="AN113" s="362"/>
      <c r="AO113" s="362"/>
      <c r="AP113" s="362"/>
      <c r="AQ113" s="368" t="s">
        <v>540</v>
      </c>
      <c r="AR113" s="369"/>
      <c r="AS113" s="369"/>
      <c r="AT113" s="370"/>
      <c r="AU113" s="368" t="s">
        <v>540</v>
      </c>
      <c r="AV113" s="369"/>
      <c r="AW113" s="369"/>
      <c r="AX113" s="370"/>
    </row>
    <row r="114" spans="1:50" ht="23.25"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t="s">
        <v>564</v>
      </c>
      <c r="AC114" s="411"/>
      <c r="AD114" s="412"/>
      <c r="AE114" s="362">
        <v>150</v>
      </c>
      <c r="AF114" s="362"/>
      <c r="AG114" s="362"/>
      <c r="AH114" s="362"/>
      <c r="AI114" s="362">
        <v>200</v>
      </c>
      <c r="AJ114" s="362"/>
      <c r="AK114" s="362"/>
      <c r="AL114" s="362"/>
      <c r="AM114" s="362">
        <v>180</v>
      </c>
      <c r="AN114" s="362"/>
      <c r="AO114" s="362"/>
      <c r="AP114" s="362"/>
      <c r="AQ114" s="368">
        <v>0</v>
      </c>
      <c r="AR114" s="369"/>
      <c r="AS114" s="369"/>
      <c r="AT114" s="370"/>
      <c r="AU114" s="368">
        <v>180</v>
      </c>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365</v>
      </c>
      <c r="AF115" s="302"/>
      <c r="AG115" s="302"/>
      <c r="AH115" s="303"/>
      <c r="AI115" s="307" t="s">
        <v>363</v>
      </c>
      <c r="AJ115" s="302"/>
      <c r="AK115" s="302"/>
      <c r="AL115" s="303"/>
      <c r="AM115" s="307" t="s">
        <v>392</v>
      </c>
      <c r="AN115" s="302"/>
      <c r="AO115" s="302"/>
      <c r="AP115" s="303"/>
      <c r="AQ115" s="339" t="s">
        <v>407</v>
      </c>
      <c r="AR115" s="340"/>
      <c r="AS115" s="340"/>
      <c r="AT115" s="340"/>
      <c r="AU115" s="340"/>
      <c r="AV115" s="340"/>
      <c r="AW115" s="340"/>
      <c r="AX115" s="341"/>
    </row>
    <row r="116" spans="1:50" ht="23.25" customHeight="1" x14ac:dyDescent="0.15">
      <c r="A116" s="296"/>
      <c r="B116" s="297"/>
      <c r="C116" s="297"/>
      <c r="D116" s="297"/>
      <c r="E116" s="297"/>
      <c r="F116" s="298"/>
      <c r="G116" s="355" t="s">
        <v>569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574</v>
      </c>
      <c r="AC116" s="305"/>
      <c r="AD116" s="306"/>
      <c r="AE116" s="362">
        <v>690</v>
      </c>
      <c r="AF116" s="362"/>
      <c r="AG116" s="362"/>
      <c r="AH116" s="362"/>
      <c r="AI116" s="362">
        <v>901</v>
      </c>
      <c r="AJ116" s="362"/>
      <c r="AK116" s="362"/>
      <c r="AL116" s="362"/>
      <c r="AM116" s="362">
        <v>816</v>
      </c>
      <c r="AN116" s="362"/>
      <c r="AO116" s="362"/>
      <c r="AP116" s="362"/>
      <c r="AQ116" s="368">
        <v>605</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575</v>
      </c>
      <c r="AC117" s="346"/>
      <c r="AD117" s="347"/>
      <c r="AE117" s="310" t="s">
        <v>576</v>
      </c>
      <c r="AF117" s="310"/>
      <c r="AG117" s="310"/>
      <c r="AH117" s="310"/>
      <c r="AI117" s="310" t="s">
        <v>577</v>
      </c>
      <c r="AJ117" s="310"/>
      <c r="AK117" s="310"/>
      <c r="AL117" s="310"/>
      <c r="AM117" s="310" t="s">
        <v>578</v>
      </c>
      <c r="AN117" s="310"/>
      <c r="AO117" s="310"/>
      <c r="AP117" s="310"/>
      <c r="AQ117" s="310" t="s">
        <v>579</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365</v>
      </c>
      <c r="AF118" s="302"/>
      <c r="AG118" s="302"/>
      <c r="AH118" s="303"/>
      <c r="AI118" s="307" t="s">
        <v>363</v>
      </c>
      <c r="AJ118" s="302"/>
      <c r="AK118" s="302"/>
      <c r="AL118" s="303"/>
      <c r="AM118" s="307" t="s">
        <v>392</v>
      </c>
      <c r="AN118" s="302"/>
      <c r="AO118" s="302"/>
      <c r="AP118" s="303"/>
      <c r="AQ118" s="339" t="s">
        <v>407</v>
      </c>
      <c r="AR118" s="340"/>
      <c r="AS118" s="340"/>
      <c r="AT118" s="340"/>
      <c r="AU118" s="340"/>
      <c r="AV118" s="340"/>
      <c r="AW118" s="340"/>
      <c r="AX118" s="341"/>
    </row>
    <row r="119" spans="1:50" ht="23.25" customHeight="1" x14ac:dyDescent="0.15">
      <c r="A119" s="296"/>
      <c r="B119" s="297"/>
      <c r="C119" s="297"/>
      <c r="D119" s="297"/>
      <c r="E119" s="297"/>
      <c r="F119" s="298"/>
      <c r="G119" s="355" t="s">
        <v>570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574</v>
      </c>
      <c r="AC119" s="305"/>
      <c r="AD119" s="306"/>
      <c r="AE119" s="362">
        <v>385</v>
      </c>
      <c r="AF119" s="362"/>
      <c r="AG119" s="362"/>
      <c r="AH119" s="362"/>
      <c r="AI119" s="362">
        <v>406</v>
      </c>
      <c r="AJ119" s="362"/>
      <c r="AK119" s="362"/>
      <c r="AL119" s="362"/>
      <c r="AM119" s="362">
        <v>350</v>
      </c>
      <c r="AN119" s="362"/>
      <c r="AO119" s="362"/>
      <c r="AP119" s="362"/>
      <c r="AQ119" s="362">
        <v>481</v>
      </c>
      <c r="AR119" s="362"/>
      <c r="AS119" s="362"/>
      <c r="AT119" s="362"/>
      <c r="AU119" s="362"/>
      <c r="AV119" s="362"/>
      <c r="AW119" s="362"/>
      <c r="AX119" s="363"/>
    </row>
    <row r="120" spans="1:50" ht="46.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575</v>
      </c>
      <c r="AC120" s="346"/>
      <c r="AD120" s="347"/>
      <c r="AE120" s="310" t="s">
        <v>580</v>
      </c>
      <c r="AF120" s="310"/>
      <c r="AG120" s="310"/>
      <c r="AH120" s="310"/>
      <c r="AI120" s="310" t="s">
        <v>581</v>
      </c>
      <c r="AJ120" s="310"/>
      <c r="AK120" s="310"/>
      <c r="AL120" s="310"/>
      <c r="AM120" s="310" t="s">
        <v>582</v>
      </c>
      <c r="AN120" s="310"/>
      <c r="AO120" s="310"/>
      <c r="AP120" s="310"/>
      <c r="AQ120" s="310" t="s">
        <v>583</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365</v>
      </c>
      <c r="AF121" s="302"/>
      <c r="AG121" s="302"/>
      <c r="AH121" s="303"/>
      <c r="AI121" s="307" t="s">
        <v>363</v>
      </c>
      <c r="AJ121" s="302"/>
      <c r="AK121" s="302"/>
      <c r="AL121" s="303"/>
      <c r="AM121" s="307" t="s">
        <v>392</v>
      </c>
      <c r="AN121" s="302"/>
      <c r="AO121" s="302"/>
      <c r="AP121" s="303"/>
      <c r="AQ121" s="339" t="s">
        <v>407</v>
      </c>
      <c r="AR121" s="340"/>
      <c r="AS121" s="340"/>
      <c r="AT121" s="340"/>
      <c r="AU121" s="340"/>
      <c r="AV121" s="340"/>
      <c r="AW121" s="340"/>
      <c r="AX121" s="341"/>
    </row>
    <row r="122" spans="1:50" ht="23.25" customHeight="1" x14ac:dyDescent="0.15">
      <c r="A122" s="296"/>
      <c r="B122" s="297"/>
      <c r="C122" s="297"/>
      <c r="D122" s="297"/>
      <c r="E122" s="297"/>
      <c r="F122" s="298"/>
      <c r="G122" s="355" t="s">
        <v>571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574</v>
      </c>
      <c r="AC122" s="305"/>
      <c r="AD122" s="306"/>
      <c r="AE122" s="362">
        <v>514</v>
      </c>
      <c r="AF122" s="362"/>
      <c r="AG122" s="362"/>
      <c r="AH122" s="362"/>
      <c r="AI122" s="362">
        <v>163</v>
      </c>
      <c r="AJ122" s="362"/>
      <c r="AK122" s="362"/>
      <c r="AL122" s="362"/>
      <c r="AM122" s="362">
        <v>168</v>
      </c>
      <c r="AN122" s="362"/>
      <c r="AO122" s="362"/>
      <c r="AP122" s="362"/>
      <c r="AQ122" s="362">
        <v>168</v>
      </c>
      <c r="AR122" s="362"/>
      <c r="AS122" s="362"/>
      <c r="AT122" s="362"/>
      <c r="AU122" s="362"/>
      <c r="AV122" s="362"/>
      <c r="AW122" s="362"/>
      <c r="AX122" s="363"/>
    </row>
    <row r="123" spans="1:50" ht="46.5"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575</v>
      </c>
      <c r="AC123" s="346"/>
      <c r="AD123" s="347"/>
      <c r="AE123" s="310" t="s">
        <v>584</v>
      </c>
      <c r="AF123" s="310"/>
      <c r="AG123" s="310"/>
      <c r="AH123" s="310"/>
      <c r="AI123" s="310" t="s">
        <v>585</v>
      </c>
      <c r="AJ123" s="310"/>
      <c r="AK123" s="310"/>
      <c r="AL123" s="310"/>
      <c r="AM123" s="310" t="s">
        <v>586</v>
      </c>
      <c r="AN123" s="310"/>
      <c r="AO123" s="310"/>
      <c r="AP123" s="310"/>
      <c r="AQ123" s="310" t="s">
        <v>586</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365</v>
      </c>
      <c r="AF124" s="302"/>
      <c r="AG124" s="302"/>
      <c r="AH124" s="303"/>
      <c r="AI124" s="307" t="s">
        <v>363</v>
      </c>
      <c r="AJ124" s="302"/>
      <c r="AK124" s="302"/>
      <c r="AL124" s="303"/>
      <c r="AM124" s="307" t="s">
        <v>392</v>
      </c>
      <c r="AN124" s="302"/>
      <c r="AO124" s="302"/>
      <c r="AP124" s="303"/>
      <c r="AQ124" s="339" t="s">
        <v>407</v>
      </c>
      <c r="AR124" s="340"/>
      <c r="AS124" s="340"/>
      <c r="AT124" s="340"/>
      <c r="AU124" s="340"/>
      <c r="AV124" s="340"/>
      <c r="AW124" s="340"/>
      <c r="AX124" s="341"/>
    </row>
    <row r="125" spans="1:50" ht="23.25" customHeight="1" x14ac:dyDescent="0.15">
      <c r="A125" s="296"/>
      <c r="B125" s="297"/>
      <c r="C125" s="297"/>
      <c r="D125" s="297"/>
      <c r="E125" s="297"/>
      <c r="F125" s="298"/>
      <c r="G125" s="355" t="s">
        <v>572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574</v>
      </c>
      <c r="AC125" s="305"/>
      <c r="AD125" s="306"/>
      <c r="AE125" s="362">
        <v>1004400</v>
      </c>
      <c r="AF125" s="362"/>
      <c r="AG125" s="362"/>
      <c r="AH125" s="362"/>
      <c r="AI125" s="362">
        <v>1814480</v>
      </c>
      <c r="AJ125" s="362"/>
      <c r="AK125" s="362"/>
      <c r="AL125" s="362"/>
      <c r="AM125" s="362">
        <v>2904000</v>
      </c>
      <c r="AN125" s="362"/>
      <c r="AO125" s="362"/>
      <c r="AP125" s="362"/>
      <c r="AQ125" s="362">
        <v>4541000</v>
      </c>
      <c r="AR125" s="362"/>
      <c r="AS125" s="362"/>
      <c r="AT125" s="362"/>
      <c r="AU125" s="362"/>
      <c r="AV125" s="362"/>
      <c r="AW125" s="362"/>
      <c r="AX125" s="363"/>
    </row>
    <row r="126" spans="1:50" ht="46.5"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588</v>
      </c>
      <c r="AC126" s="346"/>
      <c r="AD126" s="347"/>
      <c r="AE126" s="310" t="s">
        <v>587</v>
      </c>
      <c r="AF126" s="310"/>
      <c r="AG126" s="310"/>
      <c r="AH126" s="310"/>
      <c r="AI126" s="310" t="s">
        <v>589</v>
      </c>
      <c r="AJ126" s="310"/>
      <c r="AK126" s="310"/>
      <c r="AL126" s="310"/>
      <c r="AM126" s="310" t="s">
        <v>590</v>
      </c>
      <c r="AN126" s="310"/>
      <c r="AO126" s="310"/>
      <c r="AP126" s="310"/>
      <c r="AQ126" s="310" t="s">
        <v>591</v>
      </c>
      <c r="AR126" s="310"/>
      <c r="AS126" s="310"/>
      <c r="AT126" s="310"/>
      <c r="AU126" s="310"/>
      <c r="AV126" s="310"/>
      <c r="AW126" s="310"/>
      <c r="AX126" s="311"/>
    </row>
    <row r="127" spans="1:50" ht="23.25"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365</v>
      </c>
      <c r="AF127" s="302"/>
      <c r="AG127" s="302"/>
      <c r="AH127" s="303"/>
      <c r="AI127" s="307" t="s">
        <v>363</v>
      </c>
      <c r="AJ127" s="302"/>
      <c r="AK127" s="302"/>
      <c r="AL127" s="303"/>
      <c r="AM127" s="307" t="s">
        <v>392</v>
      </c>
      <c r="AN127" s="302"/>
      <c r="AO127" s="302"/>
      <c r="AP127" s="303"/>
      <c r="AQ127" s="339" t="s">
        <v>407</v>
      </c>
      <c r="AR127" s="340"/>
      <c r="AS127" s="340"/>
      <c r="AT127" s="340"/>
      <c r="AU127" s="340"/>
      <c r="AV127" s="340"/>
      <c r="AW127" s="340"/>
      <c r="AX127" s="341"/>
    </row>
    <row r="128" spans="1:50" ht="23.25" customHeight="1" x14ac:dyDescent="0.15">
      <c r="A128" s="296"/>
      <c r="B128" s="297"/>
      <c r="C128" s="297"/>
      <c r="D128" s="297"/>
      <c r="E128" s="297"/>
      <c r="F128" s="298"/>
      <c r="G128" s="355" t="s">
        <v>573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t="s">
        <v>592</v>
      </c>
      <c r="AC128" s="305"/>
      <c r="AD128" s="306"/>
      <c r="AE128" s="362">
        <v>5315.2258064516127</v>
      </c>
      <c r="AF128" s="362"/>
      <c r="AG128" s="362"/>
      <c r="AH128" s="362"/>
      <c r="AI128" s="362">
        <v>4539.272727272727</v>
      </c>
      <c r="AJ128" s="362"/>
      <c r="AK128" s="362"/>
      <c r="AL128" s="362"/>
      <c r="AM128" s="362">
        <v>4826.8</v>
      </c>
      <c r="AN128" s="362"/>
      <c r="AO128" s="362"/>
      <c r="AP128" s="362"/>
      <c r="AQ128" s="362">
        <v>0</v>
      </c>
      <c r="AR128" s="362"/>
      <c r="AS128" s="362"/>
      <c r="AT128" s="362"/>
      <c r="AU128" s="362"/>
      <c r="AV128" s="362"/>
      <c r="AW128" s="362"/>
      <c r="AX128" s="363"/>
    </row>
    <row r="129" spans="1:50" ht="46.5"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593</v>
      </c>
      <c r="AC129" s="346"/>
      <c r="AD129" s="347"/>
      <c r="AE129" s="310" t="s">
        <v>594</v>
      </c>
      <c r="AF129" s="310"/>
      <c r="AG129" s="310"/>
      <c r="AH129" s="310"/>
      <c r="AI129" s="310" t="s">
        <v>595</v>
      </c>
      <c r="AJ129" s="310"/>
      <c r="AK129" s="310"/>
      <c r="AL129" s="310"/>
      <c r="AM129" s="310" t="s">
        <v>596</v>
      </c>
      <c r="AN129" s="310"/>
      <c r="AO129" s="310"/>
      <c r="AP129" s="310"/>
      <c r="AQ129" s="310" t="s">
        <v>597</v>
      </c>
      <c r="AR129" s="310"/>
      <c r="AS129" s="310"/>
      <c r="AT129" s="310"/>
      <c r="AU129" s="310"/>
      <c r="AV129" s="310"/>
      <c r="AW129" s="310"/>
      <c r="AX129" s="311"/>
    </row>
    <row r="130" spans="1:50" ht="45" hidden="1" customHeight="1" x14ac:dyDescent="0.15">
      <c r="A130" s="997" t="s">
        <v>380</v>
      </c>
      <c r="B130" s="995"/>
      <c r="C130" s="994" t="s">
        <v>234</v>
      </c>
      <c r="D130" s="995"/>
      <c r="E130" s="312" t="s">
        <v>263</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15">
      <c r="A131" s="998"/>
      <c r="B131" s="256"/>
      <c r="C131" s="255"/>
      <c r="D131" s="256"/>
      <c r="E131" s="242" t="s">
        <v>262</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998"/>
      <c r="B132" s="256"/>
      <c r="C132" s="255"/>
      <c r="D132" s="256"/>
      <c r="E132" s="253" t="s">
        <v>235</v>
      </c>
      <c r="F132" s="317"/>
      <c r="G132" s="286" t="s">
        <v>244</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365</v>
      </c>
      <c r="AF132" s="269"/>
      <c r="AG132" s="269"/>
      <c r="AH132" s="269"/>
      <c r="AI132" s="269" t="s">
        <v>385</v>
      </c>
      <c r="AJ132" s="269"/>
      <c r="AK132" s="269"/>
      <c r="AL132" s="269"/>
      <c r="AM132" s="269" t="s">
        <v>392</v>
      </c>
      <c r="AN132" s="269"/>
      <c r="AO132" s="269"/>
      <c r="AP132" s="271"/>
      <c r="AQ132" s="271" t="s">
        <v>230</v>
      </c>
      <c r="AR132" s="272"/>
      <c r="AS132" s="272"/>
      <c r="AT132" s="273"/>
      <c r="AU132" s="283" t="s">
        <v>246</v>
      </c>
      <c r="AV132" s="283"/>
      <c r="AW132" s="283"/>
      <c r="AX132" s="284"/>
    </row>
    <row r="133" spans="1:50" ht="18.75" hidden="1"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231</v>
      </c>
      <c r="AT133" s="176"/>
      <c r="AU133" s="140"/>
      <c r="AV133" s="140"/>
      <c r="AW133" s="141" t="s">
        <v>181</v>
      </c>
      <c r="AX133" s="142"/>
    </row>
    <row r="134" spans="1:50" ht="39.75" hidden="1" customHeight="1" x14ac:dyDescent="0.15">
      <c r="A134" s="998"/>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245</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998"/>
      <c r="B136" s="256"/>
      <c r="C136" s="255"/>
      <c r="D136" s="256"/>
      <c r="E136" s="255"/>
      <c r="F136" s="318"/>
      <c r="G136" s="286" t="s">
        <v>244</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365</v>
      </c>
      <c r="AF136" s="269"/>
      <c r="AG136" s="269"/>
      <c r="AH136" s="269"/>
      <c r="AI136" s="269" t="s">
        <v>363</v>
      </c>
      <c r="AJ136" s="269"/>
      <c r="AK136" s="269"/>
      <c r="AL136" s="269"/>
      <c r="AM136" s="269" t="s">
        <v>392</v>
      </c>
      <c r="AN136" s="269"/>
      <c r="AO136" s="269"/>
      <c r="AP136" s="271"/>
      <c r="AQ136" s="271" t="s">
        <v>230</v>
      </c>
      <c r="AR136" s="272"/>
      <c r="AS136" s="272"/>
      <c r="AT136" s="273"/>
      <c r="AU136" s="283" t="s">
        <v>246</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231</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245</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244</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365</v>
      </c>
      <c r="AF140" s="269"/>
      <c r="AG140" s="269"/>
      <c r="AH140" s="269"/>
      <c r="AI140" s="269" t="s">
        <v>363</v>
      </c>
      <c r="AJ140" s="269"/>
      <c r="AK140" s="269"/>
      <c r="AL140" s="269"/>
      <c r="AM140" s="269" t="s">
        <v>392</v>
      </c>
      <c r="AN140" s="269"/>
      <c r="AO140" s="269"/>
      <c r="AP140" s="271"/>
      <c r="AQ140" s="271" t="s">
        <v>230</v>
      </c>
      <c r="AR140" s="272"/>
      <c r="AS140" s="272"/>
      <c r="AT140" s="273"/>
      <c r="AU140" s="283" t="s">
        <v>246</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231</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245</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244</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365</v>
      </c>
      <c r="AF144" s="269"/>
      <c r="AG144" s="269"/>
      <c r="AH144" s="269"/>
      <c r="AI144" s="269" t="s">
        <v>363</v>
      </c>
      <c r="AJ144" s="269"/>
      <c r="AK144" s="269"/>
      <c r="AL144" s="269"/>
      <c r="AM144" s="269" t="s">
        <v>392</v>
      </c>
      <c r="AN144" s="269"/>
      <c r="AO144" s="269"/>
      <c r="AP144" s="271"/>
      <c r="AQ144" s="271" t="s">
        <v>230</v>
      </c>
      <c r="AR144" s="272"/>
      <c r="AS144" s="272"/>
      <c r="AT144" s="273"/>
      <c r="AU144" s="283" t="s">
        <v>246</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231</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245</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244</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365</v>
      </c>
      <c r="AF148" s="269"/>
      <c r="AG148" s="269"/>
      <c r="AH148" s="269"/>
      <c r="AI148" s="269" t="s">
        <v>363</v>
      </c>
      <c r="AJ148" s="269"/>
      <c r="AK148" s="269"/>
      <c r="AL148" s="269"/>
      <c r="AM148" s="269" t="s">
        <v>392</v>
      </c>
      <c r="AN148" s="269"/>
      <c r="AO148" s="269"/>
      <c r="AP148" s="271"/>
      <c r="AQ148" s="271" t="s">
        <v>230</v>
      </c>
      <c r="AR148" s="272"/>
      <c r="AS148" s="272"/>
      <c r="AT148" s="273"/>
      <c r="AU148" s="283" t="s">
        <v>246</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231</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245</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8"/>
      <c r="B152" s="256"/>
      <c r="C152" s="255"/>
      <c r="D152" s="256"/>
      <c r="E152" s="255"/>
      <c r="F152" s="318"/>
      <c r="G152" s="276" t="s">
        <v>247</v>
      </c>
      <c r="H152" s="173"/>
      <c r="I152" s="173"/>
      <c r="J152" s="173"/>
      <c r="K152" s="173"/>
      <c r="L152" s="173"/>
      <c r="M152" s="173"/>
      <c r="N152" s="173"/>
      <c r="O152" s="173"/>
      <c r="P152" s="174"/>
      <c r="Q152" s="180" t="s">
        <v>314</v>
      </c>
      <c r="R152" s="173"/>
      <c r="S152" s="173"/>
      <c r="T152" s="173"/>
      <c r="U152" s="173"/>
      <c r="V152" s="173"/>
      <c r="W152" s="173"/>
      <c r="X152" s="173"/>
      <c r="Y152" s="173"/>
      <c r="Z152" s="173"/>
      <c r="AA152" s="173"/>
      <c r="AB152" s="291" t="s">
        <v>315</v>
      </c>
      <c r="AC152" s="173"/>
      <c r="AD152" s="174"/>
      <c r="AE152" s="180" t="s">
        <v>248</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249</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247</v>
      </c>
      <c r="H159" s="173"/>
      <c r="I159" s="173"/>
      <c r="J159" s="173"/>
      <c r="K159" s="173"/>
      <c r="L159" s="173"/>
      <c r="M159" s="173"/>
      <c r="N159" s="173"/>
      <c r="O159" s="173"/>
      <c r="P159" s="174"/>
      <c r="Q159" s="180" t="s">
        <v>314</v>
      </c>
      <c r="R159" s="173"/>
      <c r="S159" s="173"/>
      <c r="T159" s="173"/>
      <c r="U159" s="173"/>
      <c r="V159" s="173"/>
      <c r="W159" s="173"/>
      <c r="X159" s="173"/>
      <c r="Y159" s="173"/>
      <c r="Z159" s="173"/>
      <c r="AA159" s="173"/>
      <c r="AB159" s="291" t="s">
        <v>315</v>
      </c>
      <c r="AC159" s="173"/>
      <c r="AD159" s="174"/>
      <c r="AE159" s="277" t="s">
        <v>248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249</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247</v>
      </c>
      <c r="H166" s="173"/>
      <c r="I166" s="173"/>
      <c r="J166" s="173"/>
      <c r="K166" s="173"/>
      <c r="L166" s="173"/>
      <c r="M166" s="173"/>
      <c r="N166" s="173"/>
      <c r="O166" s="173"/>
      <c r="P166" s="174"/>
      <c r="Q166" s="180" t="s">
        <v>314</v>
      </c>
      <c r="R166" s="173"/>
      <c r="S166" s="173"/>
      <c r="T166" s="173"/>
      <c r="U166" s="173"/>
      <c r="V166" s="173"/>
      <c r="W166" s="173"/>
      <c r="X166" s="173"/>
      <c r="Y166" s="173"/>
      <c r="Z166" s="173"/>
      <c r="AA166" s="173"/>
      <c r="AB166" s="291" t="s">
        <v>315</v>
      </c>
      <c r="AC166" s="173"/>
      <c r="AD166" s="174"/>
      <c r="AE166" s="277" t="s">
        <v>248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249</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247</v>
      </c>
      <c r="H173" s="173"/>
      <c r="I173" s="173"/>
      <c r="J173" s="173"/>
      <c r="K173" s="173"/>
      <c r="L173" s="173"/>
      <c r="M173" s="173"/>
      <c r="N173" s="173"/>
      <c r="O173" s="173"/>
      <c r="P173" s="174"/>
      <c r="Q173" s="180" t="s">
        <v>314</v>
      </c>
      <c r="R173" s="173"/>
      <c r="S173" s="173"/>
      <c r="T173" s="173"/>
      <c r="U173" s="173"/>
      <c r="V173" s="173"/>
      <c r="W173" s="173"/>
      <c r="X173" s="173"/>
      <c r="Y173" s="173"/>
      <c r="Z173" s="173"/>
      <c r="AA173" s="173"/>
      <c r="AB173" s="291" t="s">
        <v>315</v>
      </c>
      <c r="AC173" s="173"/>
      <c r="AD173" s="174"/>
      <c r="AE173" s="277" t="s">
        <v>248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249</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247</v>
      </c>
      <c r="H180" s="173"/>
      <c r="I180" s="173"/>
      <c r="J180" s="173"/>
      <c r="K180" s="173"/>
      <c r="L180" s="173"/>
      <c r="M180" s="173"/>
      <c r="N180" s="173"/>
      <c r="O180" s="173"/>
      <c r="P180" s="174"/>
      <c r="Q180" s="180" t="s">
        <v>314</v>
      </c>
      <c r="R180" s="173"/>
      <c r="S180" s="173"/>
      <c r="T180" s="173"/>
      <c r="U180" s="173"/>
      <c r="V180" s="173"/>
      <c r="W180" s="173"/>
      <c r="X180" s="173"/>
      <c r="Y180" s="173"/>
      <c r="Z180" s="173"/>
      <c r="AA180" s="173"/>
      <c r="AB180" s="291" t="s">
        <v>315</v>
      </c>
      <c r="AC180" s="173"/>
      <c r="AD180" s="174"/>
      <c r="AE180" s="277" t="s">
        <v>248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249</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8"/>
      <c r="B187" s="256"/>
      <c r="C187" s="255"/>
      <c r="D187" s="256"/>
      <c r="E187" s="161" t="s">
        <v>279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8"/>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2" t="s">
        <v>263</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262</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235</v>
      </c>
      <c r="F192" s="317"/>
      <c r="G192" s="286" t="s">
        <v>244</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365</v>
      </c>
      <c r="AF192" s="269"/>
      <c r="AG192" s="269"/>
      <c r="AH192" s="269"/>
      <c r="AI192" s="269" t="s">
        <v>363</v>
      </c>
      <c r="AJ192" s="269"/>
      <c r="AK192" s="269"/>
      <c r="AL192" s="269"/>
      <c r="AM192" s="269" t="s">
        <v>392</v>
      </c>
      <c r="AN192" s="269"/>
      <c r="AO192" s="269"/>
      <c r="AP192" s="271"/>
      <c r="AQ192" s="271" t="s">
        <v>230</v>
      </c>
      <c r="AR192" s="272"/>
      <c r="AS192" s="272"/>
      <c r="AT192" s="273"/>
      <c r="AU192" s="283" t="s">
        <v>246</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231</v>
      </c>
      <c r="AT193" s="176"/>
      <c r="AU193" s="140"/>
      <c r="AV193" s="140"/>
      <c r="AW193" s="141" t="s">
        <v>181</v>
      </c>
      <c r="AX193" s="142"/>
    </row>
    <row r="194" spans="1:50" ht="39.75" hidden="1" customHeight="1" x14ac:dyDescent="0.15">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245</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8"/>
      <c r="G196" s="286" t="s">
        <v>244</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365</v>
      </c>
      <c r="AF196" s="269"/>
      <c r="AG196" s="269"/>
      <c r="AH196" s="269"/>
      <c r="AI196" s="269" t="s">
        <v>363</v>
      </c>
      <c r="AJ196" s="269"/>
      <c r="AK196" s="269"/>
      <c r="AL196" s="269"/>
      <c r="AM196" s="269" t="s">
        <v>392</v>
      </c>
      <c r="AN196" s="269"/>
      <c r="AO196" s="269"/>
      <c r="AP196" s="271"/>
      <c r="AQ196" s="271" t="s">
        <v>230</v>
      </c>
      <c r="AR196" s="272"/>
      <c r="AS196" s="272"/>
      <c r="AT196" s="273"/>
      <c r="AU196" s="283" t="s">
        <v>246</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231</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245</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244</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365</v>
      </c>
      <c r="AF200" s="269"/>
      <c r="AG200" s="269"/>
      <c r="AH200" s="269"/>
      <c r="AI200" s="269" t="s">
        <v>363</v>
      </c>
      <c r="AJ200" s="269"/>
      <c r="AK200" s="269"/>
      <c r="AL200" s="269"/>
      <c r="AM200" s="269" t="s">
        <v>392</v>
      </c>
      <c r="AN200" s="269"/>
      <c r="AO200" s="269"/>
      <c r="AP200" s="271"/>
      <c r="AQ200" s="271" t="s">
        <v>230</v>
      </c>
      <c r="AR200" s="272"/>
      <c r="AS200" s="272"/>
      <c r="AT200" s="273"/>
      <c r="AU200" s="283" t="s">
        <v>246</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231</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245</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244</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365</v>
      </c>
      <c r="AF204" s="269"/>
      <c r="AG204" s="269"/>
      <c r="AH204" s="269"/>
      <c r="AI204" s="269" t="s">
        <v>363</v>
      </c>
      <c r="AJ204" s="269"/>
      <c r="AK204" s="269"/>
      <c r="AL204" s="269"/>
      <c r="AM204" s="269" t="s">
        <v>392</v>
      </c>
      <c r="AN204" s="269"/>
      <c r="AO204" s="269"/>
      <c r="AP204" s="271"/>
      <c r="AQ204" s="271" t="s">
        <v>230</v>
      </c>
      <c r="AR204" s="272"/>
      <c r="AS204" s="272"/>
      <c r="AT204" s="273"/>
      <c r="AU204" s="283" t="s">
        <v>246</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231</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245</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244</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365</v>
      </c>
      <c r="AF208" s="269"/>
      <c r="AG208" s="269"/>
      <c r="AH208" s="269"/>
      <c r="AI208" s="269" t="s">
        <v>363</v>
      </c>
      <c r="AJ208" s="269"/>
      <c r="AK208" s="269"/>
      <c r="AL208" s="269"/>
      <c r="AM208" s="269" t="s">
        <v>392</v>
      </c>
      <c r="AN208" s="269"/>
      <c r="AO208" s="269"/>
      <c r="AP208" s="271"/>
      <c r="AQ208" s="271" t="s">
        <v>230</v>
      </c>
      <c r="AR208" s="272"/>
      <c r="AS208" s="272"/>
      <c r="AT208" s="273"/>
      <c r="AU208" s="283" t="s">
        <v>246</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231</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245</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247</v>
      </c>
      <c r="H212" s="173"/>
      <c r="I212" s="173"/>
      <c r="J212" s="173"/>
      <c r="K212" s="173"/>
      <c r="L212" s="173"/>
      <c r="M212" s="173"/>
      <c r="N212" s="173"/>
      <c r="O212" s="173"/>
      <c r="P212" s="174"/>
      <c r="Q212" s="180" t="s">
        <v>314</v>
      </c>
      <c r="R212" s="173"/>
      <c r="S212" s="173"/>
      <c r="T212" s="173"/>
      <c r="U212" s="173"/>
      <c r="V212" s="173"/>
      <c r="W212" s="173"/>
      <c r="X212" s="173"/>
      <c r="Y212" s="173"/>
      <c r="Z212" s="173"/>
      <c r="AA212" s="173"/>
      <c r="AB212" s="291" t="s">
        <v>315</v>
      </c>
      <c r="AC212" s="173"/>
      <c r="AD212" s="174"/>
      <c r="AE212" s="180" t="s">
        <v>248</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249</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247</v>
      </c>
      <c r="H219" s="173"/>
      <c r="I219" s="173"/>
      <c r="J219" s="173"/>
      <c r="K219" s="173"/>
      <c r="L219" s="173"/>
      <c r="M219" s="173"/>
      <c r="N219" s="173"/>
      <c r="O219" s="173"/>
      <c r="P219" s="174"/>
      <c r="Q219" s="180" t="s">
        <v>314</v>
      </c>
      <c r="R219" s="173"/>
      <c r="S219" s="173"/>
      <c r="T219" s="173"/>
      <c r="U219" s="173"/>
      <c r="V219" s="173"/>
      <c r="W219" s="173"/>
      <c r="X219" s="173"/>
      <c r="Y219" s="173"/>
      <c r="Z219" s="173"/>
      <c r="AA219" s="173"/>
      <c r="AB219" s="291" t="s">
        <v>315</v>
      </c>
      <c r="AC219" s="173"/>
      <c r="AD219" s="174"/>
      <c r="AE219" s="277" t="s">
        <v>248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249</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247</v>
      </c>
      <c r="H226" s="173"/>
      <c r="I226" s="173"/>
      <c r="J226" s="173"/>
      <c r="K226" s="173"/>
      <c r="L226" s="173"/>
      <c r="M226" s="173"/>
      <c r="N226" s="173"/>
      <c r="O226" s="173"/>
      <c r="P226" s="174"/>
      <c r="Q226" s="180" t="s">
        <v>314</v>
      </c>
      <c r="R226" s="173"/>
      <c r="S226" s="173"/>
      <c r="T226" s="173"/>
      <c r="U226" s="173"/>
      <c r="V226" s="173"/>
      <c r="W226" s="173"/>
      <c r="X226" s="173"/>
      <c r="Y226" s="173"/>
      <c r="Z226" s="173"/>
      <c r="AA226" s="173"/>
      <c r="AB226" s="291" t="s">
        <v>315</v>
      </c>
      <c r="AC226" s="173"/>
      <c r="AD226" s="174"/>
      <c r="AE226" s="277" t="s">
        <v>248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249</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247</v>
      </c>
      <c r="H233" s="173"/>
      <c r="I233" s="173"/>
      <c r="J233" s="173"/>
      <c r="K233" s="173"/>
      <c r="L233" s="173"/>
      <c r="M233" s="173"/>
      <c r="N233" s="173"/>
      <c r="O233" s="173"/>
      <c r="P233" s="174"/>
      <c r="Q233" s="180" t="s">
        <v>314</v>
      </c>
      <c r="R233" s="173"/>
      <c r="S233" s="173"/>
      <c r="T233" s="173"/>
      <c r="U233" s="173"/>
      <c r="V233" s="173"/>
      <c r="W233" s="173"/>
      <c r="X233" s="173"/>
      <c r="Y233" s="173"/>
      <c r="Z233" s="173"/>
      <c r="AA233" s="173"/>
      <c r="AB233" s="291" t="s">
        <v>315</v>
      </c>
      <c r="AC233" s="173"/>
      <c r="AD233" s="174"/>
      <c r="AE233" s="277" t="s">
        <v>248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249</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247</v>
      </c>
      <c r="H240" s="173"/>
      <c r="I240" s="173"/>
      <c r="J240" s="173"/>
      <c r="K240" s="173"/>
      <c r="L240" s="173"/>
      <c r="M240" s="173"/>
      <c r="N240" s="173"/>
      <c r="O240" s="173"/>
      <c r="P240" s="174"/>
      <c r="Q240" s="180" t="s">
        <v>314</v>
      </c>
      <c r="R240" s="173"/>
      <c r="S240" s="173"/>
      <c r="T240" s="173"/>
      <c r="U240" s="173"/>
      <c r="V240" s="173"/>
      <c r="W240" s="173"/>
      <c r="X240" s="173"/>
      <c r="Y240" s="173"/>
      <c r="Z240" s="173"/>
      <c r="AA240" s="173"/>
      <c r="AB240" s="291" t="s">
        <v>315</v>
      </c>
      <c r="AC240" s="173"/>
      <c r="AD240" s="174"/>
      <c r="AE240" s="277" t="s">
        <v>248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249</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279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263</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262</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235</v>
      </c>
      <c r="F252" s="317"/>
      <c r="G252" s="286" t="s">
        <v>244</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365</v>
      </c>
      <c r="AF252" s="269"/>
      <c r="AG252" s="269"/>
      <c r="AH252" s="269"/>
      <c r="AI252" s="269" t="s">
        <v>363</v>
      </c>
      <c r="AJ252" s="269"/>
      <c r="AK252" s="269"/>
      <c r="AL252" s="269"/>
      <c r="AM252" s="269" t="s">
        <v>392</v>
      </c>
      <c r="AN252" s="269"/>
      <c r="AO252" s="269"/>
      <c r="AP252" s="271"/>
      <c r="AQ252" s="271" t="s">
        <v>230</v>
      </c>
      <c r="AR252" s="272"/>
      <c r="AS252" s="272"/>
      <c r="AT252" s="273"/>
      <c r="AU252" s="283" t="s">
        <v>246</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231</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245</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244</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365</v>
      </c>
      <c r="AF256" s="269"/>
      <c r="AG256" s="269"/>
      <c r="AH256" s="269"/>
      <c r="AI256" s="269" t="s">
        <v>363</v>
      </c>
      <c r="AJ256" s="269"/>
      <c r="AK256" s="269"/>
      <c r="AL256" s="269"/>
      <c r="AM256" s="269" t="s">
        <v>392</v>
      </c>
      <c r="AN256" s="269"/>
      <c r="AO256" s="269"/>
      <c r="AP256" s="271"/>
      <c r="AQ256" s="271" t="s">
        <v>230</v>
      </c>
      <c r="AR256" s="272"/>
      <c r="AS256" s="272"/>
      <c r="AT256" s="273"/>
      <c r="AU256" s="283" t="s">
        <v>246</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231</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245</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244</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365</v>
      </c>
      <c r="AF260" s="269"/>
      <c r="AG260" s="269"/>
      <c r="AH260" s="269"/>
      <c r="AI260" s="269" t="s">
        <v>363</v>
      </c>
      <c r="AJ260" s="269"/>
      <c r="AK260" s="269"/>
      <c r="AL260" s="269"/>
      <c r="AM260" s="269" t="s">
        <v>392</v>
      </c>
      <c r="AN260" s="269"/>
      <c r="AO260" s="269"/>
      <c r="AP260" s="271"/>
      <c r="AQ260" s="271" t="s">
        <v>230</v>
      </c>
      <c r="AR260" s="272"/>
      <c r="AS260" s="272"/>
      <c r="AT260" s="273"/>
      <c r="AU260" s="283" t="s">
        <v>246</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231</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245</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244</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365</v>
      </c>
      <c r="AF264" s="269"/>
      <c r="AG264" s="269"/>
      <c r="AH264" s="269"/>
      <c r="AI264" s="269" t="s">
        <v>363</v>
      </c>
      <c r="AJ264" s="269"/>
      <c r="AK264" s="269"/>
      <c r="AL264" s="269"/>
      <c r="AM264" s="269" t="s">
        <v>392</v>
      </c>
      <c r="AN264" s="269"/>
      <c r="AO264" s="269"/>
      <c r="AP264" s="271"/>
      <c r="AQ264" s="180" t="s">
        <v>230</v>
      </c>
      <c r="AR264" s="173"/>
      <c r="AS264" s="173"/>
      <c r="AT264" s="174"/>
      <c r="AU264" s="138" t="s">
        <v>246</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231</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245</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244</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365</v>
      </c>
      <c r="AF268" s="269"/>
      <c r="AG268" s="269"/>
      <c r="AH268" s="269"/>
      <c r="AI268" s="269" t="s">
        <v>363</v>
      </c>
      <c r="AJ268" s="269"/>
      <c r="AK268" s="269"/>
      <c r="AL268" s="269"/>
      <c r="AM268" s="269" t="s">
        <v>392</v>
      </c>
      <c r="AN268" s="269"/>
      <c r="AO268" s="269"/>
      <c r="AP268" s="271"/>
      <c r="AQ268" s="271" t="s">
        <v>230</v>
      </c>
      <c r="AR268" s="272"/>
      <c r="AS268" s="272"/>
      <c r="AT268" s="273"/>
      <c r="AU268" s="283" t="s">
        <v>246</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231</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245</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247</v>
      </c>
      <c r="H272" s="173"/>
      <c r="I272" s="173"/>
      <c r="J272" s="173"/>
      <c r="K272" s="173"/>
      <c r="L272" s="173"/>
      <c r="M272" s="173"/>
      <c r="N272" s="173"/>
      <c r="O272" s="173"/>
      <c r="P272" s="174"/>
      <c r="Q272" s="180" t="s">
        <v>314</v>
      </c>
      <c r="R272" s="173"/>
      <c r="S272" s="173"/>
      <c r="T272" s="173"/>
      <c r="U272" s="173"/>
      <c r="V272" s="173"/>
      <c r="W272" s="173"/>
      <c r="X272" s="173"/>
      <c r="Y272" s="173"/>
      <c r="Z272" s="173"/>
      <c r="AA272" s="173"/>
      <c r="AB272" s="291" t="s">
        <v>315</v>
      </c>
      <c r="AC272" s="173"/>
      <c r="AD272" s="174"/>
      <c r="AE272" s="180" t="s">
        <v>248</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249</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247</v>
      </c>
      <c r="H279" s="173"/>
      <c r="I279" s="173"/>
      <c r="J279" s="173"/>
      <c r="K279" s="173"/>
      <c r="L279" s="173"/>
      <c r="M279" s="173"/>
      <c r="N279" s="173"/>
      <c r="O279" s="173"/>
      <c r="P279" s="174"/>
      <c r="Q279" s="180" t="s">
        <v>314</v>
      </c>
      <c r="R279" s="173"/>
      <c r="S279" s="173"/>
      <c r="T279" s="173"/>
      <c r="U279" s="173"/>
      <c r="V279" s="173"/>
      <c r="W279" s="173"/>
      <c r="X279" s="173"/>
      <c r="Y279" s="173"/>
      <c r="Z279" s="173"/>
      <c r="AA279" s="173"/>
      <c r="AB279" s="291" t="s">
        <v>315</v>
      </c>
      <c r="AC279" s="173"/>
      <c r="AD279" s="174"/>
      <c r="AE279" s="277" t="s">
        <v>248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249</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247</v>
      </c>
      <c r="H286" s="173"/>
      <c r="I286" s="173"/>
      <c r="J286" s="173"/>
      <c r="K286" s="173"/>
      <c r="L286" s="173"/>
      <c r="M286" s="173"/>
      <c r="N286" s="173"/>
      <c r="O286" s="173"/>
      <c r="P286" s="174"/>
      <c r="Q286" s="180" t="s">
        <v>314</v>
      </c>
      <c r="R286" s="173"/>
      <c r="S286" s="173"/>
      <c r="T286" s="173"/>
      <c r="U286" s="173"/>
      <c r="V286" s="173"/>
      <c r="W286" s="173"/>
      <c r="X286" s="173"/>
      <c r="Y286" s="173"/>
      <c r="Z286" s="173"/>
      <c r="AA286" s="173"/>
      <c r="AB286" s="291" t="s">
        <v>315</v>
      </c>
      <c r="AC286" s="173"/>
      <c r="AD286" s="174"/>
      <c r="AE286" s="277" t="s">
        <v>248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249</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247</v>
      </c>
      <c r="H293" s="173"/>
      <c r="I293" s="173"/>
      <c r="J293" s="173"/>
      <c r="K293" s="173"/>
      <c r="L293" s="173"/>
      <c r="M293" s="173"/>
      <c r="N293" s="173"/>
      <c r="O293" s="173"/>
      <c r="P293" s="174"/>
      <c r="Q293" s="180" t="s">
        <v>314</v>
      </c>
      <c r="R293" s="173"/>
      <c r="S293" s="173"/>
      <c r="T293" s="173"/>
      <c r="U293" s="173"/>
      <c r="V293" s="173"/>
      <c r="W293" s="173"/>
      <c r="X293" s="173"/>
      <c r="Y293" s="173"/>
      <c r="Z293" s="173"/>
      <c r="AA293" s="173"/>
      <c r="AB293" s="291" t="s">
        <v>315</v>
      </c>
      <c r="AC293" s="173"/>
      <c r="AD293" s="174"/>
      <c r="AE293" s="277" t="s">
        <v>248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249</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247</v>
      </c>
      <c r="H300" s="173"/>
      <c r="I300" s="173"/>
      <c r="J300" s="173"/>
      <c r="K300" s="173"/>
      <c r="L300" s="173"/>
      <c r="M300" s="173"/>
      <c r="N300" s="173"/>
      <c r="O300" s="173"/>
      <c r="P300" s="174"/>
      <c r="Q300" s="180" t="s">
        <v>314</v>
      </c>
      <c r="R300" s="173"/>
      <c r="S300" s="173"/>
      <c r="T300" s="173"/>
      <c r="U300" s="173"/>
      <c r="V300" s="173"/>
      <c r="W300" s="173"/>
      <c r="X300" s="173"/>
      <c r="Y300" s="173"/>
      <c r="Z300" s="173"/>
      <c r="AA300" s="173"/>
      <c r="AB300" s="291" t="s">
        <v>315</v>
      </c>
      <c r="AC300" s="173"/>
      <c r="AD300" s="174"/>
      <c r="AE300" s="277" t="s">
        <v>248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249</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279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263</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262</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235</v>
      </c>
      <c r="F312" s="317"/>
      <c r="G312" s="286" t="s">
        <v>244</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365</v>
      </c>
      <c r="AF312" s="269"/>
      <c r="AG312" s="269"/>
      <c r="AH312" s="269"/>
      <c r="AI312" s="269" t="s">
        <v>363</v>
      </c>
      <c r="AJ312" s="269"/>
      <c r="AK312" s="269"/>
      <c r="AL312" s="269"/>
      <c r="AM312" s="269" t="s">
        <v>392</v>
      </c>
      <c r="AN312" s="269"/>
      <c r="AO312" s="269"/>
      <c r="AP312" s="271"/>
      <c r="AQ312" s="271" t="s">
        <v>230</v>
      </c>
      <c r="AR312" s="272"/>
      <c r="AS312" s="272"/>
      <c r="AT312" s="273"/>
      <c r="AU312" s="283" t="s">
        <v>246</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231</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245</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244</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365</v>
      </c>
      <c r="AF316" s="269"/>
      <c r="AG316" s="269"/>
      <c r="AH316" s="269"/>
      <c r="AI316" s="269" t="s">
        <v>363</v>
      </c>
      <c r="AJ316" s="269"/>
      <c r="AK316" s="269"/>
      <c r="AL316" s="269"/>
      <c r="AM316" s="269" t="s">
        <v>392</v>
      </c>
      <c r="AN316" s="269"/>
      <c r="AO316" s="269"/>
      <c r="AP316" s="271"/>
      <c r="AQ316" s="271" t="s">
        <v>230</v>
      </c>
      <c r="AR316" s="272"/>
      <c r="AS316" s="272"/>
      <c r="AT316" s="273"/>
      <c r="AU316" s="283" t="s">
        <v>246</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231</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245</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244</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365</v>
      </c>
      <c r="AF320" s="269"/>
      <c r="AG320" s="269"/>
      <c r="AH320" s="269"/>
      <c r="AI320" s="269" t="s">
        <v>363</v>
      </c>
      <c r="AJ320" s="269"/>
      <c r="AK320" s="269"/>
      <c r="AL320" s="269"/>
      <c r="AM320" s="269" t="s">
        <v>392</v>
      </c>
      <c r="AN320" s="269"/>
      <c r="AO320" s="269"/>
      <c r="AP320" s="271"/>
      <c r="AQ320" s="271" t="s">
        <v>230</v>
      </c>
      <c r="AR320" s="272"/>
      <c r="AS320" s="272"/>
      <c r="AT320" s="273"/>
      <c r="AU320" s="283" t="s">
        <v>246</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231</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245</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244</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365</v>
      </c>
      <c r="AF324" s="269"/>
      <c r="AG324" s="269"/>
      <c r="AH324" s="269"/>
      <c r="AI324" s="269" t="s">
        <v>363</v>
      </c>
      <c r="AJ324" s="269"/>
      <c r="AK324" s="269"/>
      <c r="AL324" s="269"/>
      <c r="AM324" s="269" t="s">
        <v>392</v>
      </c>
      <c r="AN324" s="269"/>
      <c r="AO324" s="269"/>
      <c r="AP324" s="271"/>
      <c r="AQ324" s="271" t="s">
        <v>230</v>
      </c>
      <c r="AR324" s="272"/>
      <c r="AS324" s="272"/>
      <c r="AT324" s="273"/>
      <c r="AU324" s="283" t="s">
        <v>246</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231</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245</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244</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365</v>
      </c>
      <c r="AF328" s="269"/>
      <c r="AG328" s="269"/>
      <c r="AH328" s="269"/>
      <c r="AI328" s="269" t="s">
        <v>363</v>
      </c>
      <c r="AJ328" s="269"/>
      <c r="AK328" s="269"/>
      <c r="AL328" s="269"/>
      <c r="AM328" s="269" t="s">
        <v>392</v>
      </c>
      <c r="AN328" s="269"/>
      <c r="AO328" s="269"/>
      <c r="AP328" s="271"/>
      <c r="AQ328" s="271" t="s">
        <v>230</v>
      </c>
      <c r="AR328" s="272"/>
      <c r="AS328" s="272"/>
      <c r="AT328" s="273"/>
      <c r="AU328" s="283" t="s">
        <v>246</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231</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245</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247</v>
      </c>
      <c r="H332" s="173"/>
      <c r="I332" s="173"/>
      <c r="J332" s="173"/>
      <c r="K332" s="173"/>
      <c r="L332" s="173"/>
      <c r="M332" s="173"/>
      <c r="N332" s="173"/>
      <c r="O332" s="173"/>
      <c r="P332" s="174"/>
      <c r="Q332" s="180" t="s">
        <v>314</v>
      </c>
      <c r="R332" s="173"/>
      <c r="S332" s="173"/>
      <c r="T332" s="173"/>
      <c r="U332" s="173"/>
      <c r="V332" s="173"/>
      <c r="W332" s="173"/>
      <c r="X332" s="173"/>
      <c r="Y332" s="173"/>
      <c r="Z332" s="173"/>
      <c r="AA332" s="173"/>
      <c r="AB332" s="291" t="s">
        <v>315</v>
      </c>
      <c r="AC332" s="173"/>
      <c r="AD332" s="174"/>
      <c r="AE332" s="180" t="s">
        <v>248</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249</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247</v>
      </c>
      <c r="H339" s="173"/>
      <c r="I339" s="173"/>
      <c r="J339" s="173"/>
      <c r="K339" s="173"/>
      <c r="L339" s="173"/>
      <c r="M339" s="173"/>
      <c r="N339" s="173"/>
      <c r="O339" s="173"/>
      <c r="P339" s="174"/>
      <c r="Q339" s="180" t="s">
        <v>314</v>
      </c>
      <c r="R339" s="173"/>
      <c r="S339" s="173"/>
      <c r="T339" s="173"/>
      <c r="U339" s="173"/>
      <c r="V339" s="173"/>
      <c r="W339" s="173"/>
      <c r="X339" s="173"/>
      <c r="Y339" s="173"/>
      <c r="Z339" s="173"/>
      <c r="AA339" s="173"/>
      <c r="AB339" s="291" t="s">
        <v>315</v>
      </c>
      <c r="AC339" s="173"/>
      <c r="AD339" s="174"/>
      <c r="AE339" s="277" t="s">
        <v>248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249</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247</v>
      </c>
      <c r="H346" s="173"/>
      <c r="I346" s="173"/>
      <c r="J346" s="173"/>
      <c r="K346" s="173"/>
      <c r="L346" s="173"/>
      <c r="M346" s="173"/>
      <c r="N346" s="173"/>
      <c r="O346" s="173"/>
      <c r="P346" s="174"/>
      <c r="Q346" s="180" t="s">
        <v>314</v>
      </c>
      <c r="R346" s="173"/>
      <c r="S346" s="173"/>
      <c r="T346" s="173"/>
      <c r="U346" s="173"/>
      <c r="V346" s="173"/>
      <c r="W346" s="173"/>
      <c r="X346" s="173"/>
      <c r="Y346" s="173"/>
      <c r="Z346" s="173"/>
      <c r="AA346" s="173"/>
      <c r="AB346" s="291" t="s">
        <v>315</v>
      </c>
      <c r="AC346" s="173"/>
      <c r="AD346" s="174"/>
      <c r="AE346" s="277" t="s">
        <v>248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249</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247</v>
      </c>
      <c r="H353" s="173"/>
      <c r="I353" s="173"/>
      <c r="J353" s="173"/>
      <c r="K353" s="173"/>
      <c r="L353" s="173"/>
      <c r="M353" s="173"/>
      <c r="N353" s="173"/>
      <c r="O353" s="173"/>
      <c r="P353" s="174"/>
      <c r="Q353" s="180" t="s">
        <v>314</v>
      </c>
      <c r="R353" s="173"/>
      <c r="S353" s="173"/>
      <c r="T353" s="173"/>
      <c r="U353" s="173"/>
      <c r="V353" s="173"/>
      <c r="W353" s="173"/>
      <c r="X353" s="173"/>
      <c r="Y353" s="173"/>
      <c r="Z353" s="173"/>
      <c r="AA353" s="173"/>
      <c r="AB353" s="291" t="s">
        <v>315</v>
      </c>
      <c r="AC353" s="173"/>
      <c r="AD353" s="174"/>
      <c r="AE353" s="277" t="s">
        <v>248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249</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247</v>
      </c>
      <c r="H360" s="173"/>
      <c r="I360" s="173"/>
      <c r="J360" s="173"/>
      <c r="K360" s="173"/>
      <c r="L360" s="173"/>
      <c r="M360" s="173"/>
      <c r="N360" s="173"/>
      <c r="O360" s="173"/>
      <c r="P360" s="174"/>
      <c r="Q360" s="180" t="s">
        <v>314</v>
      </c>
      <c r="R360" s="173"/>
      <c r="S360" s="173"/>
      <c r="T360" s="173"/>
      <c r="U360" s="173"/>
      <c r="V360" s="173"/>
      <c r="W360" s="173"/>
      <c r="X360" s="173"/>
      <c r="Y360" s="173"/>
      <c r="Z360" s="173"/>
      <c r="AA360" s="173"/>
      <c r="AB360" s="291" t="s">
        <v>315</v>
      </c>
      <c r="AC360" s="173"/>
      <c r="AD360" s="174"/>
      <c r="AE360" s="277" t="s">
        <v>248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249</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279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263</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262</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235</v>
      </c>
      <c r="F372" s="317"/>
      <c r="G372" s="286" t="s">
        <v>244</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365</v>
      </c>
      <c r="AF372" s="269"/>
      <c r="AG372" s="269"/>
      <c r="AH372" s="269"/>
      <c r="AI372" s="269" t="s">
        <v>363</v>
      </c>
      <c r="AJ372" s="269"/>
      <c r="AK372" s="269"/>
      <c r="AL372" s="269"/>
      <c r="AM372" s="269" t="s">
        <v>392</v>
      </c>
      <c r="AN372" s="269"/>
      <c r="AO372" s="269"/>
      <c r="AP372" s="271"/>
      <c r="AQ372" s="271" t="s">
        <v>230</v>
      </c>
      <c r="AR372" s="272"/>
      <c r="AS372" s="272"/>
      <c r="AT372" s="273"/>
      <c r="AU372" s="283" t="s">
        <v>246</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231</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245</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244</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365</v>
      </c>
      <c r="AF376" s="269"/>
      <c r="AG376" s="269"/>
      <c r="AH376" s="269"/>
      <c r="AI376" s="269" t="s">
        <v>363</v>
      </c>
      <c r="AJ376" s="269"/>
      <c r="AK376" s="269"/>
      <c r="AL376" s="269"/>
      <c r="AM376" s="269" t="s">
        <v>392</v>
      </c>
      <c r="AN376" s="269"/>
      <c r="AO376" s="269"/>
      <c r="AP376" s="271"/>
      <c r="AQ376" s="271" t="s">
        <v>230</v>
      </c>
      <c r="AR376" s="272"/>
      <c r="AS376" s="272"/>
      <c r="AT376" s="273"/>
      <c r="AU376" s="283" t="s">
        <v>246</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231</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245</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244</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365</v>
      </c>
      <c r="AF380" s="269"/>
      <c r="AG380" s="269"/>
      <c r="AH380" s="269"/>
      <c r="AI380" s="269" t="s">
        <v>363</v>
      </c>
      <c r="AJ380" s="269"/>
      <c r="AK380" s="269"/>
      <c r="AL380" s="269"/>
      <c r="AM380" s="269" t="s">
        <v>392</v>
      </c>
      <c r="AN380" s="269"/>
      <c r="AO380" s="269"/>
      <c r="AP380" s="271"/>
      <c r="AQ380" s="271" t="s">
        <v>230</v>
      </c>
      <c r="AR380" s="272"/>
      <c r="AS380" s="272"/>
      <c r="AT380" s="273"/>
      <c r="AU380" s="283" t="s">
        <v>246</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231</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245</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244</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365</v>
      </c>
      <c r="AF384" s="269"/>
      <c r="AG384" s="269"/>
      <c r="AH384" s="269"/>
      <c r="AI384" s="269" t="s">
        <v>363</v>
      </c>
      <c r="AJ384" s="269"/>
      <c r="AK384" s="269"/>
      <c r="AL384" s="269"/>
      <c r="AM384" s="269" t="s">
        <v>392</v>
      </c>
      <c r="AN384" s="269"/>
      <c r="AO384" s="269"/>
      <c r="AP384" s="271"/>
      <c r="AQ384" s="271" t="s">
        <v>230</v>
      </c>
      <c r="AR384" s="272"/>
      <c r="AS384" s="272"/>
      <c r="AT384" s="273"/>
      <c r="AU384" s="283" t="s">
        <v>246</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231</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245</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244</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365</v>
      </c>
      <c r="AF388" s="269"/>
      <c r="AG388" s="269"/>
      <c r="AH388" s="269"/>
      <c r="AI388" s="269" t="s">
        <v>363</v>
      </c>
      <c r="AJ388" s="269"/>
      <c r="AK388" s="269"/>
      <c r="AL388" s="269"/>
      <c r="AM388" s="269" t="s">
        <v>392</v>
      </c>
      <c r="AN388" s="269"/>
      <c r="AO388" s="269"/>
      <c r="AP388" s="271"/>
      <c r="AQ388" s="271" t="s">
        <v>230</v>
      </c>
      <c r="AR388" s="272"/>
      <c r="AS388" s="272"/>
      <c r="AT388" s="273"/>
      <c r="AU388" s="283" t="s">
        <v>246</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231</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245</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247</v>
      </c>
      <c r="H392" s="173"/>
      <c r="I392" s="173"/>
      <c r="J392" s="173"/>
      <c r="K392" s="173"/>
      <c r="L392" s="173"/>
      <c r="M392" s="173"/>
      <c r="N392" s="173"/>
      <c r="O392" s="173"/>
      <c r="P392" s="174"/>
      <c r="Q392" s="180" t="s">
        <v>314</v>
      </c>
      <c r="R392" s="173"/>
      <c r="S392" s="173"/>
      <c r="T392" s="173"/>
      <c r="U392" s="173"/>
      <c r="V392" s="173"/>
      <c r="W392" s="173"/>
      <c r="X392" s="173"/>
      <c r="Y392" s="173"/>
      <c r="Z392" s="173"/>
      <c r="AA392" s="173"/>
      <c r="AB392" s="291" t="s">
        <v>315</v>
      </c>
      <c r="AC392" s="173"/>
      <c r="AD392" s="174"/>
      <c r="AE392" s="180" t="s">
        <v>248</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249</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247</v>
      </c>
      <c r="H399" s="173"/>
      <c r="I399" s="173"/>
      <c r="J399" s="173"/>
      <c r="K399" s="173"/>
      <c r="L399" s="173"/>
      <c r="M399" s="173"/>
      <c r="N399" s="173"/>
      <c r="O399" s="173"/>
      <c r="P399" s="174"/>
      <c r="Q399" s="180" t="s">
        <v>314</v>
      </c>
      <c r="R399" s="173"/>
      <c r="S399" s="173"/>
      <c r="T399" s="173"/>
      <c r="U399" s="173"/>
      <c r="V399" s="173"/>
      <c r="W399" s="173"/>
      <c r="X399" s="173"/>
      <c r="Y399" s="173"/>
      <c r="Z399" s="173"/>
      <c r="AA399" s="173"/>
      <c r="AB399" s="291" t="s">
        <v>315</v>
      </c>
      <c r="AC399" s="173"/>
      <c r="AD399" s="174"/>
      <c r="AE399" s="277" t="s">
        <v>248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249</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247</v>
      </c>
      <c r="H406" s="173"/>
      <c r="I406" s="173"/>
      <c r="J406" s="173"/>
      <c r="K406" s="173"/>
      <c r="L406" s="173"/>
      <c r="M406" s="173"/>
      <c r="N406" s="173"/>
      <c r="O406" s="173"/>
      <c r="P406" s="174"/>
      <c r="Q406" s="180" t="s">
        <v>314</v>
      </c>
      <c r="R406" s="173"/>
      <c r="S406" s="173"/>
      <c r="T406" s="173"/>
      <c r="U406" s="173"/>
      <c r="V406" s="173"/>
      <c r="W406" s="173"/>
      <c r="X406" s="173"/>
      <c r="Y406" s="173"/>
      <c r="Z406" s="173"/>
      <c r="AA406" s="173"/>
      <c r="AB406" s="291" t="s">
        <v>315</v>
      </c>
      <c r="AC406" s="173"/>
      <c r="AD406" s="174"/>
      <c r="AE406" s="277" t="s">
        <v>248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249</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247</v>
      </c>
      <c r="H413" s="173"/>
      <c r="I413" s="173"/>
      <c r="J413" s="173"/>
      <c r="K413" s="173"/>
      <c r="L413" s="173"/>
      <c r="M413" s="173"/>
      <c r="N413" s="173"/>
      <c r="O413" s="173"/>
      <c r="P413" s="174"/>
      <c r="Q413" s="180" t="s">
        <v>314</v>
      </c>
      <c r="R413" s="173"/>
      <c r="S413" s="173"/>
      <c r="T413" s="173"/>
      <c r="U413" s="173"/>
      <c r="V413" s="173"/>
      <c r="W413" s="173"/>
      <c r="X413" s="173"/>
      <c r="Y413" s="173"/>
      <c r="Z413" s="173"/>
      <c r="AA413" s="173"/>
      <c r="AB413" s="291" t="s">
        <v>315</v>
      </c>
      <c r="AC413" s="173"/>
      <c r="AD413" s="174"/>
      <c r="AE413" s="277" t="s">
        <v>248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249</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247</v>
      </c>
      <c r="H420" s="173"/>
      <c r="I420" s="173"/>
      <c r="J420" s="173"/>
      <c r="K420" s="173"/>
      <c r="L420" s="173"/>
      <c r="M420" s="173"/>
      <c r="N420" s="173"/>
      <c r="O420" s="173"/>
      <c r="P420" s="174"/>
      <c r="Q420" s="180" t="s">
        <v>314</v>
      </c>
      <c r="R420" s="173"/>
      <c r="S420" s="173"/>
      <c r="T420" s="173"/>
      <c r="U420" s="173"/>
      <c r="V420" s="173"/>
      <c r="W420" s="173"/>
      <c r="X420" s="173"/>
      <c r="Y420" s="173"/>
      <c r="Z420" s="173"/>
      <c r="AA420" s="173"/>
      <c r="AB420" s="291" t="s">
        <v>315</v>
      </c>
      <c r="AC420" s="173"/>
      <c r="AD420" s="174"/>
      <c r="AE420" s="277" t="s">
        <v>248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249</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279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8"/>
      <c r="B430" s="256"/>
      <c r="C430" s="253" t="s">
        <v>395</v>
      </c>
      <c r="D430" s="254"/>
      <c r="E430" s="242" t="s">
        <v>373</v>
      </c>
      <c r="F430" s="452"/>
      <c r="G430" s="244" t="s">
        <v>250</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8"/>
      <c r="B431" s="256"/>
      <c r="C431" s="255"/>
      <c r="D431" s="256"/>
      <c r="E431" s="170" t="s">
        <v>239</v>
      </c>
      <c r="F431" s="171"/>
      <c r="G431" s="172" t="s">
        <v>236</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238</v>
      </c>
      <c r="AF431" s="183"/>
      <c r="AG431" s="183"/>
      <c r="AH431" s="184"/>
      <c r="AI431" s="185" t="s">
        <v>386</v>
      </c>
      <c r="AJ431" s="185"/>
      <c r="AK431" s="185"/>
      <c r="AL431" s="180"/>
      <c r="AM431" s="185" t="s">
        <v>399</v>
      </c>
      <c r="AN431" s="185"/>
      <c r="AO431" s="185"/>
      <c r="AP431" s="180"/>
      <c r="AQ431" s="180" t="s">
        <v>230</v>
      </c>
      <c r="AR431" s="173"/>
      <c r="AS431" s="173"/>
      <c r="AT431" s="174"/>
      <c r="AU431" s="138" t="s">
        <v>134</v>
      </c>
      <c r="AV431" s="138"/>
      <c r="AW431" s="138"/>
      <c r="AX431" s="139"/>
    </row>
    <row r="432" spans="1:50" ht="18.75" hidden="1"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231</v>
      </c>
      <c r="AH432" s="176"/>
      <c r="AI432" s="186"/>
      <c r="AJ432" s="186"/>
      <c r="AK432" s="186"/>
      <c r="AL432" s="181"/>
      <c r="AM432" s="186"/>
      <c r="AN432" s="186"/>
      <c r="AO432" s="186"/>
      <c r="AP432" s="181"/>
      <c r="AQ432" s="215"/>
      <c r="AR432" s="140"/>
      <c r="AS432" s="141" t="s">
        <v>231</v>
      </c>
      <c r="AT432" s="176"/>
      <c r="AU432" s="140"/>
      <c r="AV432" s="140"/>
      <c r="AW432" s="141" t="s">
        <v>181</v>
      </c>
      <c r="AX432" s="142"/>
    </row>
    <row r="433" spans="1:50" ht="23.25" hidden="1" customHeight="1" x14ac:dyDescent="0.15">
      <c r="A433" s="998"/>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8"/>
      <c r="B436" s="256"/>
      <c r="C436" s="255"/>
      <c r="D436" s="256"/>
      <c r="E436" s="170" t="s">
        <v>239</v>
      </c>
      <c r="F436" s="171"/>
      <c r="G436" s="172" t="s">
        <v>236</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238</v>
      </c>
      <c r="AF436" s="183"/>
      <c r="AG436" s="183"/>
      <c r="AH436" s="184"/>
      <c r="AI436" s="185" t="s">
        <v>386</v>
      </c>
      <c r="AJ436" s="185"/>
      <c r="AK436" s="185"/>
      <c r="AL436" s="180"/>
      <c r="AM436" s="185" t="s">
        <v>399</v>
      </c>
      <c r="AN436" s="185"/>
      <c r="AO436" s="185"/>
      <c r="AP436" s="180"/>
      <c r="AQ436" s="180" t="s">
        <v>230</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231</v>
      </c>
      <c r="AH437" s="176"/>
      <c r="AI437" s="186"/>
      <c r="AJ437" s="186"/>
      <c r="AK437" s="186"/>
      <c r="AL437" s="181"/>
      <c r="AM437" s="186"/>
      <c r="AN437" s="186"/>
      <c r="AO437" s="186"/>
      <c r="AP437" s="181"/>
      <c r="AQ437" s="215"/>
      <c r="AR437" s="140"/>
      <c r="AS437" s="141" t="s">
        <v>231</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239</v>
      </c>
      <c r="F441" s="171"/>
      <c r="G441" s="172" t="s">
        <v>236</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238</v>
      </c>
      <c r="AF441" s="183"/>
      <c r="AG441" s="183"/>
      <c r="AH441" s="184"/>
      <c r="AI441" s="185" t="s">
        <v>386</v>
      </c>
      <c r="AJ441" s="185"/>
      <c r="AK441" s="185"/>
      <c r="AL441" s="180"/>
      <c r="AM441" s="185" t="s">
        <v>399</v>
      </c>
      <c r="AN441" s="185"/>
      <c r="AO441" s="185"/>
      <c r="AP441" s="180"/>
      <c r="AQ441" s="180" t="s">
        <v>230</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231</v>
      </c>
      <c r="AH442" s="176"/>
      <c r="AI442" s="186"/>
      <c r="AJ442" s="186"/>
      <c r="AK442" s="186"/>
      <c r="AL442" s="181"/>
      <c r="AM442" s="186"/>
      <c r="AN442" s="186"/>
      <c r="AO442" s="186"/>
      <c r="AP442" s="181"/>
      <c r="AQ442" s="215"/>
      <c r="AR442" s="140"/>
      <c r="AS442" s="141" t="s">
        <v>231</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239</v>
      </c>
      <c r="F446" s="171"/>
      <c r="G446" s="172" t="s">
        <v>236</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238</v>
      </c>
      <c r="AF446" s="183"/>
      <c r="AG446" s="183"/>
      <c r="AH446" s="184"/>
      <c r="AI446" s="185" t="s">
        <v>386</v>
      </c>
      <c r="AJ446" s="185"/>
      <c r="AK446" s="185"/>
      <c r="AL446" s="180"/>
      <c r="AM446" s="185" t="s">
        <v>399</v>
      </c>
      <c r="AN446" s="185"/>
      <c r="AO446" s="185"/>
      <c r="AP446" s="180"/>
      <c r="AQ446" s="180" t="s">
        <v>230</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231</v>
      </c>
      <c r="AH447" s="176"/>
      <c r="AI447" s="186"/>
      <c r="AJ447" s="186"/>
      <c r="AK447" s="186"/>
      <c r="AL447" s="181"/>
      <c r="AM447" s="186"/>
      <c r="AN447" s="186"/>
      <c r="AO447" s="186"/>
      <c r="AP447" s="181"/>
      <c r="AQ447" s="215"/>
      <c r="AR447" s="140"/>
      <c r="AS447" s="141" t="s">
        <v>231</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239</v>
      </c>
      <c r="F451" s="171"/>
      <c r="G451" s="172" t="s">
        <v>236</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238</v>
      </c>
      <c r="AF451" s="183"/>
      <c r="AG451" s="183"/>
      <c r="AH451" s="184"/>
      <c r="AI451" s="185" t="s">
        <v>386</v>
      </c>
      <c r="AJ451" s="185"/>
      <c r="AK451" s="185"/>
      <c r="AL451" s="180"/>
      <c r="AM451" s="185" t="s">
        <v>399</v>
      </c>
      <c r="AN451" s="185"/>
      <c r="AO451" s="185"/>
      <c r="AP451" s="180"/>
      <c r="AQ451" s="180" t="s">
        <v>230</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231</v>
      </c>
      <c r="AH452" s="176"/>
      <c r="AI452" s="186"/>
      <c r="AJ452" s="186"/>
      <c r="AK452" s="186"/>
      <c r="AL452" s="181"/>
      <c r="AM452" s="186"/>
      <c r="AN452" s="186"/>
      <c r="AO452" s="186"/>
      <c r="AP452" s="181"/>
      <c r="AQ452" s="215"/>
      <c r="AR452" s="140"/>
      <c r="AS452" s="141" t="s">
        <v>231</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8"/>
      <c r="B456" s="256"/>
      <c r="C456" s="255"/>
      <c r="D456" s="256"/>
      <c r="E456" s="170" t="s">
        <v>240</v>
      </c>
      <c r="F456" s="171"/>
      <c r="G456" s="172" t="s">
        <v>237</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238</v>
      </c>
      <c r="AF456" s="183"/>
      <c r="AG456" s="183"/>
      <c r="AH456" s="184"/>
      <c r="AI456" s="185" t="s">
        <v>386</v>
      </c>
      <c r="AJ456" s="185"/>
      <c r="AK456" s="185"/>
      <c r="AL456" s="180"/>
      <c r="AM456" s="185" t="s">
        <v>399</v>
      </c>
      <c r="AN456" s="185"/>
      <c r="AO456" s="185"/>
      <c r="AP456" s="180"/>
      <c r="AQ456" s="180" t="s">
        <v>230</v>
      </c>
      <c r="AR456" s="173"/>
      <c r="AS456" s="173"/>
      <c r="AT456" s="174"/>
      <c r="AU456" s="138" t="s">
        <v>134</v>
      </c>
      <c r="AV456" s="138"/>
      <c r="AW456" s="138"/>
      <c r="AX456" s="139"/>
    </row>
    <row r="457" spans="1:50" ht="18.75" hidden="1"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231</v>
      </c>
      <c r="AH457" s="176"/>
      <c r="AI457" s="186"/>
      <c r="AJ457" s="186"/>
      <c r="AK457" s="186"/>
      <c r="AL457" s="181"/>
      <c r="AM457" s="186"/>
      <c r="AN457" s="186"/>
      <c r="AO457" s="186"/>
      <c r="AP457" s="181"/>
      <c r="AQ457" s="215"/>
      <c r="AR457" s="140"/>
      <c r="AS457" s="141" t="s">
        <v>231</v>
      </c>
      <c r="AT457" s="176"/>
      <c r="AU457" s="140"/>
      <c r="AV457" s="140"/>
      <c r="AW457" s="141" t="s">
        <v>181</v>
      </c>
      <c r="AX457" s="142"/>
    </row>
    <row r="458" spans="1:50" ht="23.25" hidden="1" customHeight="1" x14ac:dyDescent="0.15">
      <c r="A458" s="998"/>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8"/>
      <c r="B461" s="256"/>
      <c r="C461" s="255"/>
      <c r="D461" s="256"/>
      <c r="E461" s="170" t="s">
        <v>240</v>
      </c>
      <c r="F461" s="171"/>
      <c r="G461" s="172" t="s">
        <v>237</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238</v>
      </c>
      <c r="AF461" s="183"/>
      <c r="AG461" s="183"/>
      <c r="AH461" s="184"/>
      <c r="AI461" s="185" t="s">
        <v>386</v>
      </c>
      <c r="AJ461" s="185"/>
      <c r="AK461" s="185"/>
      <c r="AL461" s="180"/>
      <c r="AM461" s="185" t="s">
        <v>399</v>
      </c>
      <c r="AN461" s="185"/>
      <c r="AO461" s="185"/>
      <c r="AP461" s="180"/>
      <c r="AQ461" s="180" t="s">
        <v>230</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231</v>
      </c>
      <c r="AH462" s="176"/>
      <c r="AI462" s="186"/>
      <c r="AJ462" s="186"/>
      <c r="AK462" s="186"/>
      <c r="AL462" s="181"/>
      <c r="AM462" s="186"/>
      <c r="AN462" s="186"/>
      <c r="AO462" s="186"/>
      <c r="AP462" s="181"/>
      <c r="AQ462" s="215"/>
      <c r="AR462" s="140"/>
      <c r="AS462" s="141" t="s">
        <v>231</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240</v>
      </c>
      <c r="F466" s="171"/>
      <c r="G466" s="172" t="s">
        <v>237</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238</v>
      </c>
      <c r="AF466" s="183"/>
      <c r="AG466" s="183"/>
      <c r="AH466" s="184"/>
      <c r="AI466" s="185" t="s">
        <v>386</v>
      </c>
      <c r="AJ466" s="185"/>
      <c r="AK466" s="185"/>
      <c r="AL466" s="180"/>
      <c r="AM466" s="185" t="s">
        <v>399</v>
      </c>
      <c r="AN466" s="185"/>
      <c r="AO466" s="185"/>
      <c r="AP466" s="180"/>
      <c r="AQ466" s="180" t="s">
        <v>230</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231</v>
      </c>
      <c r="AH467" s="176"/>
      <c r="AI467" s="186"/>
      <c r="AJ467" s="186"/>
      <c r="AK467" s="186"/>
      <c r="AL467" s="181"/>
      <c r="AM467" s="186"/>
      <c r="AN467" s="186"/>
      <c r="AO467" s="186"/>
      <c r="AP467" s="181"/>
      <c r="AQ467" s="215"/>
      <c r="AR467" s="140"/>
      <c r="AS467" s="141" t="s">
        <v>231</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240</v>
      </c>
      <c r="F471" s="171"/>
      <c r="G471" s="172" t="s">
        <v>237</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238</v>
      </c>
      <c r="AF471" s="183"/>
      <c r="AG471" s="183"/>
      <c r="AH471" s="184"/>
      <c r="AI471" s="185" t="s">
        <v>386</v>
      </c>
      <c r="AJ471" s="185"/>
      <c r="AK471" s="185"/>
      <c r="AL471" s="180"/>
      <c r="AM471" s="185" t="s">
        <v>399</v>
      </c>
      <c r="AN471" s="185"/>
      <c r="AO471" s="185"/>
      <c r="AP471" s="180"/>
      <c r="AQ471" s="180" t="s">
        <v>230</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231</v>
      </c>
      <c r="AH472" s="176"/>
      <c r="AI472" s="186"/>
      <c r="AJ472" s="186"/>
      <c r="AK472" s="186"/>
      <c r="AL472" s="181"/>
      <c r="AM472" s="186"/>
      <c r="AN472" s="186"/>
      <c r="AO472" s="186"/>
      <c r="AP472" s="181"/>
      <c r="AQ472" s="215"/>
      <c r="AR472" s="140"/>
      <c r="AS472" s="141" t="s">
        <v>231</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240</v>
      </c>
      <c r="F476" s="171"/>
      <c r="G476" s="172" t="s">
        <v>237</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238</v>
      </c>
      <c r="AF476" s="183"/>
      <c r="AG476" s="183"/>
      <c r="AH476" s="184"/>
      <c r="AI476" s="185" t="s">
        <v>386</v>
      </c>
      <c r="AJ476" s="185"/>
      <c r="AK476" s="185"/>
      <c r="AL476" s="180"/>
      <c r="AM476" s="185" t="s">
        <v>399</v>
      </c>
      <c r="AN476" s="185"/>
      <c r="AO476" s="185"/>
      <c r="AP476" s="180"/>
      <c r="AQ476" s="180" t="s">
        <v>230</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231</v>
      </c>
      <c r="AH477" s="176"/>
      <c r="AI477" s="186"/>
      <c r="AJ477" s="186"/>
      <c r="AK477" s="186"/>
      <c r="AL477" s="181"/>
      <c r="AM477" s="186"/>
      <c r="AN477" s="186"/>
      <c r="AO477" s="186"/>
      <c r="AP477" s="181"/>
      <c r="AQ477" s="215"/>
      <c r="AR477" s="140"/>
      <c r="AS477" s="141" t="s">
        <v>231</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8"/>
      <c r="B481" s="256"/>
      <c r="C481" s="255"/>
      <c r="D481" s="256"/>
      <c r="E481" s="161" t="s">
        <v>382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8"/>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377</v>
      </c>
      <c r="F484" s="243"/>
      <c r="G484" s="244" t="s">
        <v>250</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239</v>
      </c>
      <c r="F485" s="171"/>
      <c r="G485" s="172" t="s">
        <v>236</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238</v>
      </c>
      <c r="AF485" s="183"/>
      <c r="AG485" s="183"/>
      <c r="AH485" s="184"/>
      <c r="AI485" s="185" t="s">
        <v>386</v>
      </c>
      <c r="AJ485" s="185"/>
      <c r="AK485" s="185"/>
      <c r="AL485" s="180"/>
      <c r="AM485" s="185" t="s">
        <v>399</v>
      </c>
      <c r="AN485" s="185"/>
      <c r="AO485" s="185"/>
      <c r="AP485" s="180"/>
      <c r="AQ485" s="180" t="s">
        <v>230</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231</v>
      </c>
      <c r="AH486" s="176"/>
      <c r="AI486" s="186"/>
      <c r="AJ486" s="186"/>
      <c r="AK486" s="186"/>
      <c r="AL486" s="181"/>
      <c r="AM486" s="186"/>
      <c r="AN486" s="186"/>
      <c r="AO486" s="186"/>
      <c r="AP486" s="181"/>
      <c r="AQ486" s="215"/>
      <c r="AR486" s="140"/>
      <c r="AS486" s="141" t="s">
        <v>231</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239</v>
      </c>
      <c r="F490" s="171"/>
      <c r="G490" s="172" t="s">
        <v>236</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238</v>
      </c>
      <c r="AF490" s="183"/>
      <c r="AG490" s="183"/>
      <c r="AH490" s="184"/>
      <c r="AI490" s="185" t="s">
        <v>386</v>
      </c>
      <c r="AJ490" s="185"/>
      <c r="AK490" s="185"/>
      <c r="AL490" s="180"/>
      <c r="AM490" s="185" t="s">
        <v>399</v>
      </c>
      <c r="AN490" s="185"/>
      <c r="AO490" s="185"/>
      <c r="AP490" s="180"/>
      <c r="AQ490" s="180" t="s">
        <v>230</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231</v>
      </c>
      <c r="AH491" s="176"/>
      <c r="AI491" s="186"/>
      <c r="AJ491" s="186"/>
      <c r="AK491" s="186"/>
      <c r="AL491" s="181"/>
      <c r="AM491" s="186"/>
      <c r="AN491" s="186"/>
      <c r="AO491" s="186"/>
      <c r="AP491" s="181"/>
      <c r="AQ491" s="215"/>
      <c r="AR491" s="140"/>
      <c r="AS491" s="141" t="s">
        <v>231</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239</v>
      </c>
      <c r="F495" s="171"/>
      <c r="G495" s="172" t="s">
        <v>236</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238</v>
      </c>
      <c r="AF495" s="183"/>
      <c r="AG495" s="183"/>
      <c r="AH495" s="184"/>
      <c r="AI495" s="185" t="s">
        <v>386</v>
      </c>
      <c r="AJ495" s="185"/>
      <c r="AK495" s="185"/>
      <c r="AL495" s="180"/>
      <c r="AM495" s="185" t="s">
        <v>399</v>
      </c>
      <c r="AN495" s="185"/>
      <c r="AO495" s="185"/>
      <c r="AP495" s="180"/>
      <c r="AQ495" s="180" t="s">
        <v>230</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231</v>
      </c>
      <c r="AH496" s="176"/>
      <c r="AI496" s="186"/>
      <c r="AJ496" s="186"/>
      <c r="AK496" s="186"/>
      <c r="AL496" s="181"/>
      <c r="AM496" s="186"/>
      <c r="AN496" s="186"/>
      <c r="AO496" s="186"/>
      <c r="AP496" s="181"/>
      <c r="AQ496" s="215"/>
      <c r="AR496" s="140"/>
      <c r="AS496" s="141" t="s">
        <v>231</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239</v>
      </c>
      <c r="F500" s="171"/>
      <c r="G500" s="172" t="s">
        <v>236</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238</v>
      </c>
      <c r="AF500" s="183"/>
      <c r="AG500" s="183"/>
      <c r="AH500" s="184"/>
      <c r="AI500" s="185" t="s">
        <v>386</v>
      </c>
      <c r="AJ500" s="185"/>
      <c r="AK500" s="185"/>
      <c r="AL500" s="180"/>
      <c r="AM500" s="185" t="s">
        <v>399</v>
      </c>
      <c r="AN500" s="185"/>
      <c r="AO500" s="185"/>
      <c r="AP500" s="180"/>
      <c r="AQ500" s="180" t="s">
        <v>230</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231</v>
      </c>
      <c r="AH501" s="176"/>
      <c r="AI501" s="186"/>
      <c r="AJ501" s="186"/>
      <c r="AK501" s="186"/>
      <c r="AL501" s="181"/>
      <c r="AM501" s="186"/>
      <c r="AN501" s="186"/>
      <c r="AO501" s="186"/>
      <c r="AP501" s="181"/>
      <c r="AQ501" s="215"/>
      <c r="AR501" s="140"/>
      <c r="AS501" s="141" t="s">
        <v>231</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239</v>
      </c>
      <c r="F505" s="171"/>
      <c r="G505" s="172" t="s">
        <v>236</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238</v>
      </c>
      <c r="AF505" s="183"/>
      <c r="AG505" s="183"/>
      <c r="AH505" s="184"/>
      <c r="AI505" s="185" t="s">
        <v>386</v>
      </c>
      <c r="AJ505" s="185"/>
      <c r="AK505" s="185"/>
      <c r="AL505" s="180"/>
      <c r="AM505" s="185" t="s">
        <v>399</v>
      </c>
      <c r="AN505" s="185"/>
      <c r="AO505" s="185"/>
      <c r="AP505" s="180"/>
      <c r="AQ505" s="180" t="s">
        <v>230</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231</v>
      </c>
      <c r="AH506" s="176"/>
      <c r="AI506" s="186"/>
      <c r="AJ506" s="186"/>
      <c r="AK506" s="186"/>
      <c r="AL506" s="181"/>
      <c r="AM506" s="186"/>
      <c r="AN506" s="186"/>
      <c r="AO506" s="186"/>
      <c r="AP506" s="181"/>
      <c r="AQ506" s="215"/>
      <c r="AR506" s="140"/>
      <c r="AS506" s="141" t="s">
        <v>231</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240</v>
      </c>
      <c r="F510" s="171"/>
      <c r="G510" s="172" t="s">
        <v>237</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238</v>
      </c>
      <c r="AF510" s="183"/>
      <c r="AG510" s="183"/>
      <c r="AH510" s="184"/>
      <c r="AI510" s="185" t="s">
        <v>386</v>
      </c>
      <c r="AJ510" s="185"/>
      <c r="AK510" s="185"/>
      <c r="AL510" s="180"/>
      <c r="AM510" s="185" t="s">
        <v>399</v>
      </c>
      <c r="AN510" s="185"/>
      <c r="AO510" s="185"/>
      <c r="AP510" s="180"/>
      <c r="AQ510" s="180" t="s">
        <v>230</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231</v>
      </c>
      <c r="AH511" s="176"/>
      <c r="AI511" s="186"/>
      <c r="AJ511" s="186"/>
      <c r="AK511" s="186"/>
      <c r="AL511" s="181"/>
      <c r="AM511" s="186"/>
      <c r="AN511" s="186"/>
      <c r="AO511" s="186"/>
      <c r="AP511" s="181"/>
      <c r="AQ511" s="215"/>
      <c r="AR511" s="140"/>
      <c r="AS511" s="141" t="s">
        <v>231</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240</v>
      </c>
      <c r="F515" s="171"/>
      <c r="G515" s="172" t="s">
        <v>237</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238</v>
      </c>
      <c r="AF515" s="183"/>
      <c r="AG515" s="183"/>
      <c r="AH515" s="184"/>
      <c r="AI515" s="185" t="s">
        <v>386</v>
      </c>
      <c r="AJ515" s="185"/>
      <c r="AK515" s="185"/>
      <c r="AL515" s="180"/>
      <c r="AM515" s="185" t="s">
        <v>399</v>
      </c>
      <c r="AN515" s="185"/>
      <c r="AO515" s="185"/>
      <c r="AP515" s="180"/>
      <c r="AQ515" s="180" t="s">
        <v>230</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231</v>
      </c>
      <c r="AH516" s="176"/>
      <c r="AI516" s="186"/>
      <c r="AJ516" s="186"/>
      <c r="AK516" s="186"/>
      <c r="AL516" s="181"/>
      <c r="AM516" s="186"/>
      <c r="AN516" s="186"/>
      <c r="AO516" s="186"/>
      <c r="AP516" s="181"/>
      <c r="AQ516" s="215"/>
      <c r="AR516" s="140"/>
      <c r="AS516" s="141" t="s">
        <v>231</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240</v>
      </c>
      <c r="F520" s="171"/>
      <c r="G520" s="172" t="s">
        <v>237</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238</v>
      </c>
      <c r="AF520" s="183"/>
      <c r="AG520" s="183"/>
      <c r="AH520" s="184"/>
      <c r="AI520" s="185" t="s">
        <v>386</v>
      </c>
      <c r="AJ520" s="185"/>
      <c r="AK520" s="185"/>
      <c r="AL520" s="180"/>
      <c r="AM520" s="185" t="s">
        <v>399</v>
      </c>
      <c r="AN520" s="185"/>
      <c r="AO520" s="185"/>
      <c r="AP520" s="180"/>
      <c r="AQ520" s="180" t="s">
        <v>230</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231</v>
      </c>
      <c r="AH521" s="176"/>
      <c r="AI521" s="186"/>
      <c r="AJ521" s="186"/>
      <c r="AK521" s="186"/>
      <c r="AL521" s="181"/>
      <c r="AM521" s="186"/>
      <c r="AN521" s="186"/>
      <c r="AO521" s="186"/>
      <c r="AP521" s="181"/>
      <c r="AQ521" s="215"/>
      <c r="AR521" s="140"/>
      <c r="AS521" s="141" t="s">
        <v>231</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240</v>
      </c>
      <c r="F525" s="171"/>
      <c r="G525" s="172" t="s">
        <v>237</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238</v>
      </c>
      <c r="AF525" s="183"/>
      <c r="AG525" s="183"/>
      <c r="AH525" s="184"/>
      <c r="AI525" s="185" t="s">
        <v>386</v>
      </c>
      <c r="AJ525" s="185"/>
      <c r="AK525" s="185"/>
      <c r="AL525" s="180"/>
      <c r="AM525" s="185" t="s">
        <v>399</v>
      </c>
      <c r="AN525" s="185"/>
      <c r="AO525" s="185"/>
      <c r="AP525" s="180"/>
      <c r="AQ525" s="180" t="s">
        <v>230</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231</v>
      </c>
      <c r="AH526" s="176"/>
      <c r="AI526" s="186"/>
      <c r="AJ526" s="186"/>
      <c r="AK526" s="186"/>
      <c r="AL526" s="181"/>
      <c r="AM526" s="186"/>
      <c r="AN526" s="186"/>
      <c r="AO526" s="186"/>
      <c r="AP526" s="181"/>
      <c r="AQ526" s="215"/>
      <c r="AR526" s="140"/>
      <c r="AS526" s="141" t="s">
        <v>231</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240</v>
      </c>
      <c r="F530" s="171"/>
      <c r="G530" s="172" t="s">
        <v>237</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238</v>
      </c>
      <c r="AF530" s="183"/>
      <c r="AG530" s="183"/>
      <c r="AH530" s="184"/>
      <c r="AI530" s="185" t="s">
        <v>386</v>
      </c>
      <c r="AJ530" s="185"/>
      <c r="AK530" s="185"/>
      <c r="AL530" s="180"/>
      <c r="AM530" s="185" t="s">
        <v>399</v>
      </c>
      <c r="AN530" s="185"/>
      <c r="AO530" s="185"/>
      <c r="AP530" s="180"/>
      <c r="AQ530" s="180" t="s">
        <v>230</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231</v>
      </c>
      <c r="AH531" s="176"/>
      <c r="AI531" s="186"/>
      <c r="AJ531" s="186"/>
      <c r="AK531" s="186"/>
      <c r="AL531" s="181"/>
      <c r="AM531" s="186"/>
      <c r="AN531" s="186"/>
      <c r="AO531" s="186"/>
      <c r="AP531" s="181"/>
      <c r="AQ531" s="215"/>
      <c r="AR531" s="140"/>
      <c r="AS531" s="141" t="s">
        <v>231</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383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378</v>
      </c>
      <c r="F538" s="243"/>
      <c r="G538" s="244" t="s">
        <v>250</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239</v>
      </c>
      <c r="F539" s="171"/>
      <c r="G539" s="172" t="s">
        <v>236</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238</v>
      </c>
      <c r="AF539" s="183"/>
      <c r="AG539" s="183"/>
      <c r="AH539" s="184"/>
      <c r="AI539" s="185" t="s">
        <v>386</v>
      </c>
      <c r="AJ539" s="185"/>
      <c r="AK539" s="185"/>
      <c r="AL539" s="180"/>
      <c r="AM539" s="185" t="s">
        <v>399</v>
      </c>
      <c r="AN539" s="185"/>
      <c r="AO539" s="185"/>
      <c r="AP539" s="180"/>
      <c r="AQ539" s="180" t="s">
        <v>230</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231</v>
      </c>
      <c r="AH540" s="176"/>
      <c r="AI540" s="186"/>
      <c r="AJ540" s="186"/>
      <c r="AK540" s="186"/>
      <c r="AL540" s="181"/>
      <c r="AM540" s="186"/>
      <c r="AN540" s="186"/>
      <c r="AO540" s="186"/>
      <c r="AP540" s="181"/>
      <c r="AQ540" s="215"/>
      <c r="AR540" s="140"/>
      <c r="AS540" s="141" t="s">
        <v>231</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239</v>
      </c>
      <c r="F544" s="171"/>
      <c r="G544" s="172" t="s">
        <v>236</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238</v>
      </c>
      <c r="AF544" s="183"/>
      <c r="AG544" s="183"/>
      <c r="AH544" s="184"/>
      <c r="AI544" s="185" t="s">
        <v>386</v>
      </c>
      <c r="AJ544" s="185"/>
      <c r="AK544" s="185"/>
      <c r="AL544" s="180"/>
      <c r="AM544" s="185" t="s">
        <v>399</v>
      </c>
      <c r="AN544" s="185"/>
      <c r="AO544" s="185"/>
      <c r="AP544" s="180"/>
      <c r="AQ544" s="180" t="s">
        <v>230</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231</v>
      </c>
      <c r="AH545" s="176"/>
      <c r="AI545" s="186"/>
      <c r="AJ545" s="186"/>
      <c r="AK545" s="186"/>
      <c r="AL545" s="181"/>
      <c r="AM545" s="186"/>
      <c r="AN545" s="186"/>
      <c r="AO545" s="186"/>
      <c r="AP545" s="181"/>
      <c r="AQ545" s="215"/>
      <c r="AR545" s="140"/>
      <c r="AS545" s="141" t="s">
        <v>231</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239</v>
      </c>
      <c r="F549" s="171"/>
      <c r="G549" s="172" t="s">
        <v>236</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238</v>
      </c>
      <c r="AF549" s="183"/>
      <c r="AG549" s="183"/>
      <c r="AH549" s="184"/>
      <c r="AI549" s="185" t="s">
        <v>386</v>
      </c>
      <c r="AJ549" s="185"/>
      <c r="AK549" s="185"/>
      <c r="AL549" s="180"/>
      <c r="AM549" s="185" t="s">
        <v>399</v>
      </c>
      <c r="AN549" s="185"/>
      <c r="AO549" s="185"/>
      <c r="AP549" s="180"/>
      <c r="AQ549" s="180" t="s">
        <v>230</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231</v>
      </c>
      <c r="AH550" s="176"/>
      <c r="AI550" s="186"/>
      <c r="AJ550" s="186"/>
      <c r="AK550" s="186"/>
      <c r="AL550" s="181"/>
      <c r="AM550" s="186"/>
      <c r="AN550" s="186"/>
      <c r="AO550" s="186"/>
      <c r="AP550" s="181"/>
      <c r="AQ550" s="215"/>
      <c r="AR550" s="140"/>
      <c r="AS550" s="141" t="s">
        <v>231</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239</v>
      </c>
      <c r="F554" s="171"/>
      <c r="G554" s="172" t="s">
        <v>236</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238</v>
      </c>
      <c r="AF554" s="183"/>
      <c r="AG554" s="183"/>
      <c r="AH554" s="184"/>
      <c r="AI554" s="185" t="s">
        <v>386</v>
      </c>
      <c r="AJ554" s="185"/>
      <c r="AK554" s="185"/>
      <c r="AL554" s="180"/>
      <c r="AM554" s="185" t="s">
        <v>399</v>
      </c>
      <c r="AN554" s="185"/>
      <c r="AO554" s="185"/>
      <c r="AP554" s="180"/>
      <c r="AQ554" s="180" t="s">
        <v>230</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231</v>
      </c>
      <c r="AH555" s="176"/>
      <c r="AI555" s="186"/>
      <c r="AJ555" s="186"/>
      <c r="AK555" s="186"/>
      <c r="AL555" s="181"/>
      <c r="AM555" s="186"/>
      <c r="AN555" s="186"/>
      <c r="AO555" s="186"/>
      <c r="AP555" s="181"/>
      <c r="AQ555" s="215"/>
      <c r="AR555" s="140"/>
      <c r="AS555" s="141" t="s">
        <v>231</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239</v>
      </c>
      <c r="F559" s="171"/>
      <c r="G559" s="172" t="s">
        <v>236</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238</v>
      </c>
      <c r="AF559" s="183"/>
      <c r="AG559" s="183"/>
      <c r="AH559" s="184"/>
      <c r="AI559" s="185" t="s">
        <v>386</v>
      </c>
      <c r="AJ559" s="185"/>
      <c r="AK559" s="185"/>
      <c r="AL559" s="180"/>
      <c r="AM559" s="185" t="s">
        <v>399</v>
      </c>
      <c r="AN559" s="185"/>
      <c r="AO559" s="185"/>
      <c r="AP559" s="180"/>
      <c r="AQ559" s="180" t="s">
        <v>230</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231</v>
      </c>
      <c r="AH560" s="176"/>
      <c r="AI560" s="186"/>
      <c r="AJ560" s="186"/>
      <c r="AK560" s="186"/>
      <c r="AL560" s="181"/>
      <c r="AM560" s="186"/>
      <c r="AN560" s="186"/>
      <c r="AO560" s="186"/>
      <c r="AP560" s="181"/>
      <c r="AQ560" s="215"/>
      <c r="AR560" s="140"/>
      <c r="AS560" s="141" t="s">
        <v>231</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240</v>
      </c>
      <c r="F564" s="171"/>
      <c r="G564" s="172" t="s">
        <v>237</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238</v>
      </c>
      <c r="AF564" s="183"/>
      <c r="AG564" s="183"/>
      <c r="AH564" s="184"/>
      <c r="AI564" s="185" t="s">
        <v>386</v>
      </c>
      <c r="AJ564" s="185"/>
      <c r="AK564" s="185"/>
      <c r="AL564" s="180"/>
      <c r="AM564" s="185" t="s">
        <v>399</v>
      </c>
      <c r="AN564" s="185"/>
      <c r="AO564" s="185"/>
      <c r="AP564" s="180"/>
      <c r="AQ564" s="180" t="s">
        <v>230</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231</v>
      </c>
      <c r="AH565" s="176"/>
      <c r="AI565" s="186"/>
      <c r="AJ565" s="186"/>
      <c r="AK565" s="186"/>
      <c r="AL565" s="181"/>
      <c r="AM565" s="186"/>
      <c r="AN565" s="186"/>
      <c r="AO565" s="186"/>
      <c r="AP565" s="181"/>
      <c r="AQ565" s="215"/>
      <c r="AR565" s="140"/>
      <c r="AS565" s="141" t="s">
        <v>231</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240</v>
      </c>
      <c r="F569" s="171"/>
      <c r="G569" s="172" t="s">
        <v>237</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238</v>
      </c>
      <c r="AF569" s="183"/>
      <c r="AG569" s="183"/>
      <c r="AH569" s="184"/>
      <c r="AI569" s="185" t="s">
        <v>386</v>
      </c>
      <c r="AJ569" s="185"/>
      <c r="AK569" s="185"/>
      <c r="AL569" s="180"/>
      <c r="AM569" s="185" t="s">
        <v>399</v>
      </c>
      <c r="AN569" s="185"/>
      <c r="AO569" s="185"/>
      <c r="AP569" s="180"/>
      <c r="AQ569" s="180" t="s">
        <v>230</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231</v>
      </c>
      <c r="AH570" s="176"/>
      <c r="AI570" s="186"/>
      <c r="AJ570" s="186"/>
      <c r="AK570" s="186"/>
      <c r="AL570" s="181"/>
      <c r="AM570" s="186"/>
      <c r="AN570" s="186"/>
      <c r="AO570" s="186"/>
      <c r="AP570" s="181"/>
      <c r="AQ570" s="215"/>
      <c r="AR570" s="140"/>
      <c r="AS570" s="141" t="s">
        <v>231</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240</v>
      </c>
      <c r="F574" s="171"/>
      <c r="G574" s="172" t="s">
        <v>237</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238</v>
      </c>
      <c r="AF574" s="183"/>
      <c r="AG574" s="183"/>
      <c r="AH574" s="184"/>
      <c r="AI574" s="185" t="s">
        <v>386</v>
      </c>
      <c r="AJ574" s="185"/>
      <c r="AK574" s="185"/>
      <c r="AL574" s="180"/>
      <c r="AM574" s="185" t="s">
        <v>399</v>
      </c>
      <c r="AN574" s="185"/>
      <c r="AO574" s="185"/>
      <c r="AP574" s="180"/>
      <c r="AQ574" s="180" t="s">
        <v>230</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231</v>
      </c>
      <c r="AH575" s="176"/>
      <c r="AI575" s="186"/>
      <c r="AJ575" s="186"/>
      <c r="AK575" s="186"/>
      <c r="AL575" s="181"/>
      <c r="AM575" s="186"/>
      <c r="AN575" s="186"/>
      <c r="AO575" s="186"/>
      <c r="AP575" s="181"/>
      <c r="AQ575" s="215"/>
      <c r="AR575" s="140"/>
      <c r="AS575" s="141" t="s">
        <v>231</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240</v>
      </c>
      <c r="F579" s="171"/>
      <c r="G579" s="172" t="s">
        <v>237</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238</v>
      </c>
      <c r="AF579" s="183"/>
      <c r="AG579" s="183"/>
      <c r="AH579" s="184"/>
      <c r="AI579" s="185" t="s">
        <v>386</v>
      </c>
      <c r="AJ579" s="185"/>
      <c r="AK579" s="185"/>
      <c r="AL579" s="180"/>
      <c r="AM579" s="185" t="s">
        <v>399</v>
      </c>
      <c r="AN579" s="185"/>
      <c r="AO579" s="185"/>
      <c r="AP579" s="180"/>
      <c r="AQ579" s="180" t="s">
        <v>230</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231</v>
      </c>
      <c r="AH580" s="176"/>
      <c r="AI580" s="186"/>
      <c r="AJ580" s="186"/>
      <c r="AK580" s="186"/>
      <c r="AL580" s="181"/>
      <c r="AM580" s="186"/>
      <c r="AN580" s="186"/>
      <c r="AO580" s="186"/>
      <c r="AP580" s="181"/>
      <c r="AQ580" s="215"/>
      <c r="AR580" s="140"/>
      <c r="AS580" s="141" t="s">
        <v>231</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240</v>
      </c>
      <c r="F584" s="171"/>
      <c r="G584" s="172" t="s">
        <v>237</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238</v>
      </c>
      <c r="AF584" s="183"/>
      <c r="AG584" s="183"/>
      <c r="AH584" s="184"/>
      <c r="AI584" s="185" t="s">
        <v>386</v>
      </c>
      <c r="AJ584" s="185"/>
      <c r="AK584" s="185"/>
      <c r="AL584" s="180"/>
      <c r="AM584" s="185" t="s">
        <v>399</v>
      </c>
      <c r="AN584" s="185"/>
      <c r="AO584" s="185"/>
      <c r="AP584" s="180"/>
      <c r="AQ584" s="180" t="s">
        <v>230</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231</v>
      </c>
      <c r="AH585" s="176"/>
      <c r="AI585" s="186"/>
      <c r="AJ585" s="186"/>
      <c r="AK585" s="186"/>
      <c r="AL585" s="181"/>
      <c r="AM585" s="186"/>
      <c r="AN585" s="186"/>
      <c r="AO585" s="186"/>
      <c r="AP585" s="181"/>
      <c r="AQ585" s="215"/>
      <c r="AR585" s="140"/>
      <c r="AS585" s="141" t="s">
        <v>231</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383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377</v>
      </c>
      <c r="F592" s="243"/>
      <c r="G592" s="244" t="s">
        <v>250</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239</v>
      </c>
      <c r="F593" s="171"/>
      <c r="G593" s="172" t="s">
        <v>236</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238</v>
      </c>
      <c r="AF593" s="183"/>
      <c r="AG593" s="183"/>
      <c r="AH593" s="184"/>
      <c r="AI593" s="185" t="s">
        <v>386</v>
      </c>
      <c r="AJ593" s="185"/>
      <c r="AK593" s="185"/>
      <c r="AL593" s="180"/>
      <c r="AM593" s="185" t="s">
        <v>399</v>
      </c>
      <c r="AN593" s="185"/>
      <c r="AO593" s="185"/>
      <c r="AP593" s="180"/>
      <c r="AQ593" s="180" t="s">
        <v>230</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231</v>
      </c>
      <c r="AH594" s="176"/>
      <c r="AI594" s="186"/>
      <c r="AJ594" s="186"/>
      <c r="AK594" s="186"/>
      <c r="AL594" s="181"/>
      <c r="AM594" s="186"/>
      <c r="AN594" s="186"/>
      <c r="AO594" s="186"/>
      <c r="AP594" s="181"/>
      <c r="AQ594" s="215"/>
      <c r="AR594" s="140"/>
      <c r="AS594" s="141" t="s">
        <v>231</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239</v>
      </c>
      <c r="F598" s="171"/>
      <c r="G598" s="172" t="s">
        <v>236</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238</v>
      </c>
      <c r="AF598" s="183"/>
      <c r="AG598" s="183"/>
      <c r="AH598" s="184"/>
      <c r="AI598" s="185" t="s">
        <v>386</v>
      </c>
      <c r="AJ598" s="185"/>
      <c r="AK598" s="185"/>
      <c r="AL598" s="180"/>
      <c r="AM598" s="185" t="s">
        <v>399</v>
      </c>
      <c r="AN598" s="185"/>
      <c r="AO598" s="185"/>
      <c r="AP598" s="180"/>
      <c r="AQ598" s="180" t="s">
        <v>230</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231</v>
      </c>
      <c r="AH599" s="176"/>
      <c r="AI599" s="186"/>
      <c r="AJ599" s="186"/>
      <c r="AK599" s="186"/>
      <c r="AL599" s="181"/>
      <c r="AM599" s="186"/>
      <c r="AN599" s="186"/>
      <c r="AO599" s="186"/>
      <c r="AP599" s="181"/>
      <c r="AQ599" s="215"/>
      <c r="AR599" s="140"/>
      <c r="AS599" s="141" t="s">
        <v>231</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239</v>
      </c>
      <c r="F603" s="171"/>
      <c r="G603" s="172" t="s">
        <v>236</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238</v>
      </c>
      <c r="AF603" s="183"/>
      <c r="AG603" s="183"/>
      <c r="AH603" s="184"/>
      <c r="AI603" s="185" t="s">
        <v>386</v>
      </c>
      <c r="AJ603" s="185"/>
      <c r="AK603" s="185"/>
      <c r="AL603" s="180"/>
      <c r="AM603" s="185" t="s">
        <v>399</v>
      </c>
      <c r="AN603" s="185"/>
      <c r="AO603" s="185"/>
      <c r="AP603" s="180"/>
      <c r="AQ603" s="180" t="s">
        <v>230</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231</v>
      </c>
      <c r="AH604" s="176"/>
      <c r="AI604" s="186"/>
      <c r="AJ604" s="186"/>
      <c r="AK604" s="186"/>
      <c r="AL604" s="181"/>
      <c r="AM604" s="186"/>
      <c r="AN604" s="186"/>
      <c r="AO604" s="186"/>
      <c r="AP604" s="181"/>
      <c r="AQ604" s="215"/>
      <c r="AR604" s="140"/>
      <c r="AS604" s="141" t="s">
        <v>231</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239</v>
      </c>
      <c r="F608" s="171"/>
      <c r="G608" s="172" t="s">
        <v>236</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238</v>
      </c>
      <c r="AF608" s="183"/>
      <c r="AG608" s="183"/>
      <c r="AH608" s="184"/>
      <c r="AI608" s="185" t="s">
        <v>386</v>
      </c>
      <c r="AJ608" s="185"/>
      <c r="AK608" s="185"/>
      <c r="AL608" s="180"/>
      <c r="AM608" s="185" t="s">
        <v>399</v>
      </c>
      <c r="AN608" s="185"/>
      <c r="AO608" s="185"/>
      <c r="AP608" s="180"/>
      <c r="AQ608" s="180" t="s">
        <v>230</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231</v>
      </c>
      <c r="AH609" s="176"/>
      <c r="AI609" s="186"/>
      <c r="AJ609" s="186"/>
      <c r="AK609" s="186"/>
      <c r="AL609" s="181"/>
      <c r="AM609" s="186"/>
      <c r="AN609" s="186"/>
      <c r="AO609" s="186"/>
      <c r="AP609" s="181"/>
      <c r="AQ609" s="215"/>
      <c r="AR609" s="140"/>
      <c r="AS609" s="141" t="s">
        <v>231</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239</v>
      </c>
      <c r="F613" s="171"/>
      <c r="G613" s="172" t="s">
        <v>236</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238</v>
      </c>
      <c r="AF613" s="183"/>
      <c r="AG613" s="183"/>
      <c r="AH613" s="184"/>
      <c r="AI613" s="185" t="s">
        <v>386</v>
      </c>
      <c r="AJ613" s="185"/>
      <c r="AK613" s="185"/>
      <c r="AL613" s="180"/>
      <c r="AM613" s="185" t="s">
        <v>399</v>
      </c>
      <c r="AN613" s="185"/>
      <c r="AO613" s="185"/>
      <c r="AP613" s="180"/>
      <c r="AQ613" s="180" t="s">
        <v>230</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231</v>
      </c>
      <c r="AH614" s="176"/>
      <c r="AI614" s="186"/>
      <c r="AJ614" s="186"/>
      <c r="AK614" s="186"/>
      <c r="AL614" s="181"/>
      <c r="AM614" s="186"/>
      <c r="AN614" s="186"/>
      <c r="AO614" s="186"/>
      <c r="AP614" s="181"/>
      <c r="AQ614" s="215"/>
      <c r="AR614" s="140"/>
      <c r="AS614" s="141" t="s">
        <v>231</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240</v>
      </c>
      <c r="F618" s="171"/>
      <c r="G618" s="172" t="s">
        <v>237</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238</v>
      </c>
      <c r="AF618" s="183"/>
      <c r="AG618" s="183"/>
      <c r="AH618" s="184"/>
      <c r="AI618" s="185" t="s">
        <v>386</v>
      </c>
      <c r="AJ618" s="185"/>
      <c r="AK618" s="185"/>
      <c r="AL618" s="180"/>
      <c r="AM618" s="185" t="s">
        <v>399</v>
      </c>
      <c r="AN618" s="185"/>
      <c r="AO618" s="185"/>
      <c r="AP618" s="180"/>
      <c r="AQ618" s="180" t="s">
        <v>230</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231</v>
      </c>
      <c r="AH619" s="176"/>
      <c r="AI619" s="186"/>
      <c r="AJ619" s="186"/>
      <c r="AK619" s="186"/>
      <c r="AL619" s="181"/>
      <c r="AM619" s="186"/>
      <c r="AN619" s="186"/>
      <c r="AO619" s="186"/>
      <c r="AP619" s="181"/>
      <c r="AQ619" s="215"/>
      <c r="AR619" s="140"/>
      <c r="AS619" s="141" t="s">
        <v>231</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240</v>
      </c>
      <c r="F623" s="171"/>
      <c r="G623" s="172" t="s">
        <v>237</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238</v>
      </c>
      <c r="AF623" s="183"/>
      <c r="AG623" s="183"/>
      <c r="AH623" s="184"/>
      <c r="AI623" s="185" t="s">
        <v>386</v>
      </c>
      <c r="AJ623" s="185"/>
      <c r="AK623" s="185"/>
      <c r="AL623" s="180"/>
      <c r="AM623" s="185" t="s">
        <v>399</v>
      </c>
      <c r="AN623" s="185"/>
      <c r="AO623" s="185"/>
      <c r="AP623" s="180"/>
      <c r="AQ623" s="180" t="s">
        <v>230</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231</v>
      </c>
      <c r="AH624" s="176"/>
      <c r="AI624" s="186"/>
      <c r="AJ624" s="186"/>
      <c r="AK624" s="186"/>
      <c r="AL624" s="181"/>
      <c r="AM624" s="186"/>
      <c r="AN624" s="186"/>
      <c r="AO624" s="186"/>
      <c r="AP624" s="181"/>
      <c r="AQ624" s="215"/>
      <c r="AR624" s="140"/>
      <c r="AS624" s="141" t="s">
        <v>231</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240</v>
      </c>
      <c r="F628" s="171"/>
      <c r="G628" s="172" t="s">
        <v>237</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238</v>
      </c>
      <c r="AF628" s="183"/>
      <c r="AG628" s="183"/>
      <c r="AH628" s="184"/>
      <c r="AI628" s="185" t="s">
        <v>386</v>
      </c>
      <c r="AJ628" s="185"/>
      <c r="AK628" s="185"/>
      <c r="AL628" s="180"/>
      <c r="AM628" s="185" t="s">
        <v>399</v>
      </c>
      <c r="AN628" s="185"/>
      <c r="AO628" s="185"/>
      <c r="AP628" s="180"/>
      <c r="AQ628" s="180" t="s">
        <v>230</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231</v>
      </c>
      <c r="AH629" s="176"/>
      <c r="AI629" s="186"/>
      <c r="AJ629" s="186"/>
      <c r="AK629" s="186"/>
      <c r="AL629" s="181"/>
      <c r="AM629" s="186"/>
      <c r="AN629" s="186"/>
      <c r="AO629" s="186"/>
      <c r="AP629" s="181"/>
      <c r="AQ629" s="215"/>
      <c r="AR629" s="140"/>
      <c r="AS629" s="141" t="s">
        <v>231</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240</v>
      </c>
      <c r="F633" s="171"/>
      <c r="G633" s="172" t="s">
        <v>237</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238</v>
      </c>
      <c r="AF633" s="183"/>
      <c r="AG633" s="183"/>
      <c r="AH633" s="184"/>
      <c r="AI633" s="185" t="s">
        <v>386</v>
      </c>
      <c r="AJ633" s="185"/>
      <c r="AK633" s="185"/>
      <c r="AL633" s="180"/>
      <c r="AM633" s="185" t="s">
        <v>399</v>
      </c>
      <c r="AN633" s="185"/>
      <c r="AO633" s="185"/>
      <c r="AP633" s="180"/>
      <c r="AQ633" s="180" t="s">
        <v>230</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231</v>
      </c>
      <c r="AH634" s="176"/>
      <c r="AI634" s="186"/>
      <c r="AJ634" s="186"/>
      <c r="AK634" s="186"/>
      <c r="AL634" s="181"/>
      <c r="AM634" s="186"/>
      <c r="AN634" s="186"/>
      <c r="AO634" s="186"/>
      <c r="AP634" s="181"/>
      <c r="AQ634" s="215"/>
      <c r="AR634" s="140"/>
      <c r="AS634" s="141" t="s">
        <v>231</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240</v>
      </c>
      <c r="F638" s="171"/>
      <c r="G638" s="172" t="s">
        <v>237</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238</v>
      </c>
      <c r="AF638" s="183"/>
      <c r="AG638" s="183"/>
      <c r="AH638" s="184"/>
      <c r="AI638" s="185" t="s">
        <v>386</v>
      </c>
      <c r="AJ638" s="185"/>
      <c r="AK638" s="185"/>
      <c r="AL638" s="180"/>
      <c r="AM638" s="185" t="s">
        <v>399</v>
      </c>
      <c r="AN638" s="185"/>
      <c r="AO638" s="185"/>
      <c r="AP638" s="180"/>
      <c r="AQ638" s="180" t="s">
        <v>230</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231</v>
      </c>
      <c r="AH639" s="176"/>
      <c r="AI639" s="186"/>
      <c r="AJ639" s="186"/>
      <c r="AK639" s="186"/>
      <c r="AL639" s="181"/>
      <c r="AM639" s="186"/>
      <c r="AN639" s="186"/>
      <c r="AO639" s="186"/>
      <c r="AP639" s="181"/>
      <c r="AQ639" s="215"/>
      <c r="AR639" s="140"/>
      <c r="AS639" s="141" t="s">
        <v>231</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383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378</v>
      </c>
      <c r="F646" s="243"/>
      <c r="G646" s="244" t="s">
        <v>250</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239</v>
      </c>
      <c r="F647" s="171"/>
      <c r="G647" s="172" t="s">
        <v>236</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238</v>
      </c>
      <c r="AF647" s="183"/>
      <c r="AG647" s="183"/>
      <c r="AH647" s="184"/>
      <c r="AI647" s="185" t="s">
        <v>386</v>
      </c>
      <c r="AJ647" s="185"/>
      <c r="AK647" s="185"/>
      <c r="AL647" s="180"/>
      <c r="AM647" s="185" t="s">
        <v>399</v>
      </c>
      <c r="AN647" s="185"/>
      <c r="AO647" s="185"/>
      <c r="AP647" s="180"/>
      <c r="AQ647" s="180" t="s">
        <v>230</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231</v>
      </c>
      <c r="AH648" s="176"/>
      <c r="AI648" s="186"/>
      <c r="AJ648" s="186"/>
      <c r="AK648" s="186"/>
      <c r="AL648" s="181"/>
      <c r="AM648" s="186"/>
      <c r="AN648" s="186"/>
      <c r="AO648" s="186"/>
      <c r="AP648" s="181"/>
      <c r="AQ648" s="215"/>
      <c r="AR648" s="140"/>
      <c r="AS648" s="141" t="s">
        <v>231</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239</v>
      </c>
      <c r="F652" s="171"/>
      <c r="G652" s="172" t="s">
        <v>236</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238</v>
      </c>
      <c r="AF652" s="183"/>
      <c r="AG652" s="183"/>
      <c r="AH652" s="184"/>
      <c r="AI652" s="185" t="s">
        <v>386</v>
      </c>
      <c r="AJ652" s="185"/>
      <c r="AK652" s="185"/>
      <c r="AL652" s="180"/>
      <c r="AM652" s="185" t="s">
        <v>399</v>
      </c>
      <c r="AN652" s="185"/>
      <c r="AO652" s="185"/>
      <c r="AP652" s="180"/>
      <c r="AQ652" s="180" t="s">
        <v>230</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231</v>
      </c>
      <c r="AH653" s="176"/>
      <c r="AI653" s="186"/>
      <c r="AJ653" s="186"/>
      <c r="AK653" s="186"/>
      <c r="AL653" s="181"/>
      <c r="AM653" s="186"/>
      <c r="AN653" s="186"/>
      <c r="AO653" s="186"/>
      <c r="AP653" s="181"/>
      <c r="AQ653" s="215"/>
      <c r="AR653" s="140"/>
      <c r="AS653" s="141" t="s">
        <v>231</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239</v>
      </c>
      <c r="F657" s="171"/>
      <c r="G657" s="172" t="s">
        <v>236</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238</v>
      </c>
      <c r="AF657" s="183"/>
      <c r="AG657" s="183"/>
      <c r="AH657" s="184"/>
      <c r="AI657" s="185" t="s">
        <v>386</v>
      </c>
      <c r="AJ657" s="185"/>
      <c r="AK657" s="185"/>
      <c r="AL657" s="180"/>
      <c r="AM657" s="185" t="s">
        <v>399</v>
      </c>
      <c r="AN657" s="185"/>
      <c r="AO657" s="185"/>
      <c r="AP657" s="180"/>
      <c r="AQ657" s="180" t="s">
        <v>230</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231</v>
      </c>
      <c r="AH658" s="176"/>
      <c r="AI658" s="186"/>
      <c r="AJ658" s="186"/>
      <c r="AK658" s="186"/>
      <c r="AL658" s="181"/>
      <c r="AM658" s="186"/>
      <c r="AN658" s="186"/>
      <c r="AO658" s="186"/>
      <c r="AP658" s="181"/>
      <c r="AQ658" s="215"/>
      <c r="AR658" s="140"/>
      <c r="AS658" s="141" t="s">
        <v>231</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239</v>
      </c>
      <c r="F662" s="171"/>
      <c r="G662" s="172" t="s">
        <v>236</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238</v>
      </c>
      <c r="AF662" s="183"/>
      <c r="AG662" s="183"/>
      <c r="AH662" s="184"/>
      <c r="AI662" s="185" t="s">
        <v>386</v>
      </c>
      <c r="AJ662" s="185"/>
      <c r="AK662" s="185"/>
      <c r="AL662" s="180"/>
      <c r="AM662" s="185" t="s">
        <v>399</v>
      </c>
      <c r="AN662" s="185"/>
      <c r="AO662" s="185"/>
      <c r="AP662" s="180"/>
      <c r="AQ662" s="180" t="s">
        <v>230</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231</v>
      </c>
      <c r="AH663" s="176"/>
      <c r="AI663" s="186"/>
      <c r="AJ663" s="186"/>
      <c r="AK663" s="186"/>
      <c r="AL663" s="181"/>
      <c r="AM663" s="186"/>
      <c r="AN663" s="186"/>
      <c r="AO663" s="186"/>
      <c r="AP663" s="181"/>
      <c r="AQ663" s="215"/>
      <c r="AR663" s="140"/>
      <c r="AS663" s="141" t="s">
        <v>231</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239</v>
      </c>
      <c r="F667" s="171"/>
      <c r="G667" s="172" t="s">
        <v>236</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238</v>
      </c>
      <c r="AF667" s="183"/>
      <c r="AG667" s="183"/>
      <c r="AH667" s="184"/>
      <c r="AI667" s="185" t="s">
        <v>386</v>
      </c>
      <c r="AJ667" s="185"/>
      <c r="AK667" s="185"/>
      <c r="AL667" s="180"/>
      <c r="AM667" s="185" t="s">
        <v>399</v>
      </c>
      <c r="AN667" s="185"/>
      <c r="AO667" s="185"/>
      <c r="AP667" s="180"/>
      <c r="AQ667" s="180" t="s">
        <v>230</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231</v>
      </c>
      <c r="AH668" s="176"/>
      <c r="AI668" s="186"/>
      <c r="AJ668" s="186"/>
      <c r="AK668" s="186"/>
      <c r="AL668" s="181"/>
      <c r="AM668" s="186"/>
      <c r="AN668" s="186"/>
      <c r="AO668" s="186"/>
      <c r="AP668" s="181"/>
      <c r="AQ668" s="215"/>
      <c r="AR668" s="140"/>
      <c r="AS668" s="141" t="s">
        <v>231</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240</v>
      </c>
      <c r="F672" s="171"/>
      <c r="G672" s="172" t="s">
        <v>237</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238</v>
      </c>
      <c r="AF672" s="183"/>
      <c r="AG672" s="183"/>
      <c r="AH672" s="184"/>
      <c r="AI672" s="185" t="s">
        <v>386</v>
      </c>
      <c r="AJ672" s="185"/>
      <c r="AK672" s="185"/>
      <c r="AL672" s="180"/>
      <c r="AM672" s="185" t="s">
        <v>399</v>
      </c>
      <c r="AN672" s="185"/>
      <c r="AO672" s="185"/>
      <c r="AP672" s="180"/>
      <c r="AQ672" s="180" t="s">
        <v>230</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231</v>
      </c>
      <c r="AH673" s="176"/>
      <c r="AI673" s="186"/>
      <c r="AJ673" s="186"/>
      <c r="AK673" s="186"/>
      <c r="AL673" s="181"/>
      <c r="AM673" s="186"/>
      <c r="AN673" s="186"/>
      <c r="AO673" s="186"/>
      <c r="AP673" s="181"/>
      <c r="AQ673" s="215"/>
      <c r="AR673" s="140"/>
      <c r="AS673" s="141" t="s">
        <v>231</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240</v>
      </c>
      <c r="F677" s="171"/>
      <c r="G677" s="172" t="s">
        <v>237</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238</v>
      </c>
      <c r="AF677" s="183"/>
      <c r="AG677" s="183"/>
      <c r="AH677" s="184"/>
      <c r="AI677" s="185" t="s">
        <v>386</v>
      </c>
      <c r="AJ677" s="185"/>
      <c r="AK677" s="185"/>
      <c r="AL677" s="180"/>
      <c r="AM677" s="185" t="s">
        <v>399</v>
      </c>
      <c r="AN677" s="185"/>
      <c r="AO677" s="185"/>
      <c r="AP677" s="180"/>
      <c r="AQ677" s="180" t="s">
        <v>230</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231</v>
      </c>
      <c r="AH678" s="176"/>
      <c r="AI678" s="186"/>
      <c r="AJ678" s="186"/>
      <c r="AK678" s="186"/>
      <c r="AL678" s="181"/>
      <c r="AM678" s="186"/>
      <c r="AN678" s="186"/>
      <c r="AO678" s="186"/>
      <c r="AP678" s="181"/>
      <c r="AQ678" s="215"/>
      <c r="AR678" s="140"/>
      <c r="AS678" s="141" t="s">
        <v>231</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240</v>
      </c>
      <c r="F682" s="171"/>
      <c r="G682" s="172" t="s">
        <v>237</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238</v>
      </c>
      <c r="AF682" s="183"/>
      <c r="AG682" s="183"/>
      <c r="AH682" s="184"/>
      <c r="AI682" s="185" t="s">
        <v>386</v>
      </c>
      <c r="AJ682" s="185"/>
      <c r="AK682" s="185"/>
      <c r="AL682" s="180"/>
      <c r="AM682" s="185" t="s">
        <v>399</v>
      </c>
      <c r="AN682" s="185"/>
      <c r="AO682" s="185"/>
      <c r="AP682" s="180"/>
      <c r="AQ682" s="180" t="s">
        <v>230</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231</v>
      </c>
      <c r="AH683" s="176"/>
      <c r="AI683" s="186"/>
      <c r="AJ683" s="186"/>
      <c r="AK683" s="186"/>
      <c r="AL683" s="181"/>
      <c r="AM683" s="186"/>
      <c r="AN683" s="186"/>
      <c r="AO683" s="186"/>
      <c r="AP683" s="181"/>
      <c r="AQ683" s="215"/>
      <c r="AR683" s="140"/>
      <c r="AS683" s="141" t="s">
        <v>231</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240</v>
      </c>
      <c r="F687" s="171"/>
      <c r="G687" s="172" t="s">
        <v>237</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238</v>
      </c>
      <c r="AF687" s="183"/>
      <c r="AG687" s="183"/>
      <c r="AH687" s="184"/>
      <c r="AI687" s="185" t="s">
        <v>386</v>
      </c>
      <c r="AJ687" s="185"/>
      <c r="AK687" s="185"/>
      <c r="AL687" s="180"/>
      <c r="AM687" s="185" t="s">
        <v>399</v>
      </c>
      <c r="AN687" s="185"/>
      <c r="AO687" s="185"/>
      <c r="AP687" s="180"/>
      <c r="AQ687" s="180" t="s">
        <v>230</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231</v>
      </c>
      <c r="AH688" s="176"/>
      <c r="AI688" s="186"/>
      <c r="AJ688" s="186"/>
      <c r="AK688" s="186"/>
      <c r="AL688" s="181"/>
      <c r="AM688" s="186"/>
      <c r="AN688" s="186"/>
      <c r="AO688" s="186"/>
      <c r="AP688" s="181"/>
      <c r="AQ688" s="215"/>
      <c r="AR688" s="140"/>
      <c r="AS688" s="141" t="s">
        <v>231</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240</v>
      </c>
      <c r="F692" s="171"/>
      <c r="G692" s="172" t="s">
        <v>237</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238</v>
      </c>
      <c r="AF692" s="183"/>
      <c r="AG692" s="183"/>
      <c r="AH692" s="184"/>
      <c r="AI692" s="185" t="s">
        <v>386</v>
      </c>
      <c r="AJ692" s="185"/>
      <c r="AK692" s="185"/>
      <c r="AL692" s="180"/>
      <c r="AM692" s="185" t="s">
        <v>399</v>
      </c>
      <c r="AN692" s="185"/>
      <c r="AO692" s="185"/>
      <c r="AP692" s="180"/>
      <c r="AQ692" s="180" t="s">
        <v>230</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231</v>
      </c>
      <c r="AH693" s="176"/>
      <c r="AI693" s="186"/>
      <c r="AJ693" s="186"/>
      <c r="AK693" s="186"/>
      <c r="AL693" s="181"/>
      <c r="AM693" s="186"/>
      <c r="AN693" s="186"/>
      <c r="AO693" s="186"/>
      <c r="AP693" s="181"/>
      <c r="AQ693" s="215"/>
      <c r="AR693" s="140"/>
      <c r="AS693" s="141" t="s">
        <v>231</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383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85.45" customHeight="1" x14ac:dyDescent="0.15">
      <c r="A702" s="530" t="s">
        <v>140</v>
      </c>
      <c r="B702" s="531"/>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535</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75.9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535</v>
      </c>
      <c r="AE703" s="159"/>
      <c r="AF703" s="159"/>
      <c r="AG703" s="667" t="s">
        <v>599</v>
      </c>
      <c r="AH703" s="668"/>
      <c r="AI703" s="668"/>
      <c r="AJ703" s="668"/>
      <c r="AK703" s="668"/>
      <c r="AL703" s="668"/>
      <c r="AM703" s="668"/>
      <c r="AN703" s="668"/>
      <c r="AO703" s="668"/>
      <c r="AP703" s="668"/>
      <c r="AQ703" s="668"/>
      <c r="AR703" s="668"/>
      <c r="AS703" s="668"/>
      <c r="AT703" s="668"/>
      <c r="AU703" s="668"/>
      <c r="AV703" s="668"/>
      <c r="AW703" s="668"/>
      <c r="AX703" s="669"/>
    </row>
    <row r="704" spans="1:50" ht="117.9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535</v>
      </c>
      <c r="AE704" s="587"/>
      <c r="AF704" s="587"/>
      <c r="AG704" s="432" t="s">
        <v>600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535</v>
      </c>
      <c r="AE705" s="736"/>
      <c r="AF705" s="736"/>
      <c r="AG705" s="164" t="s">
        <v>603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8"/>
      <c r="B706" s="773"/>
      <c r="C706" s="615"/>
      <c r="D706" s="616"/>
      <c r="E706" s="686" t="s">
        <v>354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601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8"/>
      <c r="B707" s="773"/>
      <c r="C707" s="617"/>
      <c r="D707" s="618"/>
      <c r="E707" s="689" t="s">
        <v>298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602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611</v>
      </c>
      <c r="AE708" s="671"/>
      <c r="AF708" s="671"/>
      <c r="AG708" s="527" t="s">
        <v>540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535</v>
      </c>
      <c r="AE709" s="159"/>
      <c r="AF709" s="159"/>
      <c r="AG709" s="667" t="s">
        <v>604</v>
      </c>
      <c r="AH709" s="668"/>
      <c r="AI709" s="668"/>
      <c r="AJ709" s="668"/>
      <c r="AK709" s="668"/>
      <c r="AL709" s="668"/>
      <c r="AM709" s="668"/>
      <c r="AN709" s="668"/>
      <c r="AO709" s="668"/>
      <c r="AP709" s="668"/>
      <c r="AQ709" s="668"/>
      <c r="AR709" s="668"/>
      <c r="AS709" s="668"/>
      <c r="AT709" s="668"/>
      <c r="AU709" s="668"/>
      <c r="AV709" s="668"/>
      <c r="AW709" s="668"/>
      <c r="AX709" s="669"/>
    </row>
    <row r="710" spans="1:50" ht="24.6"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611</v>
      </c>
      <c r="AE710" s="159"/>
      <c r="AF710" s="159"/>
      <c r="AG710" s="667" t="s">
        <v>540</v>
      </c>
      <c r="AH710" s="668"/>
      <c r="AI710" s="668"/>
      <c r="AJ710" s="668"/>
      <c r="AK710" s="668"/>
      <c r="AL710" s="668"/>
      <c r="AM710" s="668"/>
      <c r="AN710" s="668"/>
      <c r="AO710" s="668"/>
      <c r="AP710" s="668"/>
      <c r="AQ710" s="668"/>
      <c r="AR710" s="668"/>
      <c r="AS710" s="668"/>
      <c r="AT710" s="668"/>
      <c r="AU710" s="668"/>
      <c r="AV710" s="668"/>
      <c r="AW710" s="668"/>
      <c r="AX710" s="669"/>
    </row>
    <row r="711" spans="1:50" ht="65.099999999999994"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535</v>
      </c>
      <c r="AE711" s="159"/>
      <c r="AF711" s="159"/>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324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611</v>
      </c>
      <c r="AE712" s="587"/>
      <c r="AF712" s="587"/>
      <c r="AG712" s="595" t="s">
        <v>540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5" t="s">
        <v>325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611</v>
      </c>
      <c r="AE713" s="159"/>
      <c r="AF713" s="160"/>
      <c r="AG713" s="667" t="s">
        <v>540</v>
      </c>
      <c r="AH713" s="668"/>
      <c r="AI713" s="668"/>
      <c r="AJ713" s="668"/>
      <c r="AK713" s="668"/>
      <c r="AL713" s="668"/>
      <c r="AM713" s="668"/>
      <c r="AN713" s="668"/>
      <c r="AO713" s="668"/>
      <c r="AP713" s="668"/>
      <c r="AQ713" s="668"/>
      <c r="AR713" s="668"/>
      <c r="AS713" s="668"/>
      <c r="AT713" s="668"/>
      <c r="AU713" s="668"/>
      <c r="AV713" s="668"/>
      <c r="AW713" s="668"/>
      <c r="AX713" s="669"/>
    </row>
    <row r="714" spans="1:50" ht="66" customHeight="1" x14ac:dyDescent="0.15">
      <c r="A714" s="660"/>
      <c r="B714" s="661"/>
      <c r="C714" s="774" t="s">
        <v>303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535</v>
      </c>
      <c r="AE714" s="593"/>
      <c r="AF714" s="594"/>
      <c r="AG714" s="692" t="s">
        <v>606</v>
      </c>
      <c r="AH714" s="693"/>
      <c r="AI714" s="693"/>
      <c r="AJ714" s="693"/>
      <c r="AK714" s="693"/>
      <c r="AL714" s="693"/>
      <c r="AM714" s="693"/>
      <c r="AN714" s="693"/>
      <c r="AO714" s="693"/>
      <c r="AP714" s="693"/>
      <c r="AQ714" s="693"/>
      <c r="AR714" s="693"/>
      <c r="AS714" s="693"/>
      <c r="AT714" s="693"/>
      <c r="AU714" s="693"/>
      <c r="AV714" s="693"/>
      <c r="AW714" s="693"/>
      <c r="AX714" s="694"/>
    </row>
    <row r="715" spans="1:50" ht="63.6" customHeight="1" x14ac:dyDescent="0.15">
      <c r="A715" s="622" t="s">
        <v>40</v>
      </c>
      <c r="B715" s="657"/>
      <c r="C715" s="662" t="s">
        <v>304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535</v>
      </c>
      <c r="AE715" s="671"/>
      <c r="AF715" s="780"/>
      <c r="AG715" s="527" t="s">
        <v>607</v>
      </c>
      <c r="AH715" s="528"/>
      <c r="AI715" s="528"/>
      <c r="AJ715" s="528"/>
      <c r="AK715" s="528"/>
      <c r="AL715" s="528"/>
      <c r="AM715" s="528"/>
      <c r="AN715" s="528"/>
      <c r="AO715" s="528"/>
      <c r="AP715" s="528"/>
      <c r="AQ715" s="528"/>
      <c r="AR715" s="528"/>
      <c r="AS715" s="528"/>
      <c r="AT715" s="528"/>
      <c r="AU715" s="528"/>
      <c r="AV715" s="528"/>
      <c r="AW715" s="528"/>
      <c r="AX715" s="529"/>
    </row>
    <row r="716" spans="1:50" ht="53.1"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535</v>
      </c>
      <c r="AE716" s="762"/>
      <c r="AF716" s="762"/>
      <c r="AG716" s="667" t="s">
        <v>608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9" t="s">
        <v>241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535</v>
      </c>
      <c r="AE717" s="159"/>
      <c r="AF717" s="159"/>
      <c r="AG717" s="667" t="s">
        <v>609</v>
      </c>
      <c r="AH717" s="668"/>
      <c r="AI717" s="668"/>
      <c r="AJ717" s="668"/>
      <c r="AK717" s="668"/>
      <c r="AL717" s="668"/>
      <c r="AM717" s="668"/>
      <c r="AN717" s="668"/>
      <c r="AO717" s="668"/>
      <c r="AP717" s="668"/>
      <c r="AQ717" s="668"/>
      <c r="AR717" s="668"/>
      <c r="AS717" s="668"/>
      <c r="AT717" s="668"/>
      <c r="AU717" s="668"/>
      <c r="AV717" s="668"/>
      <c r="AW717" s="668"/>
      <c r="AX717" s="669"/>
    </row>
    <row r="718" spans="1:50" ht="64.5"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535</v>
      </c>
      <c r="AE718" s="159"/>
      <c r="AF718" s="159"/>
      <c r="AG718" s="167" t="s">
        <v>610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0"/>
      <c r="AE719" s="671"/>
      <c r="AF719" s="671"/>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39" t="s">
        <v>318</v>
      </c>
      <c r="D720" s="937"/>
      <c r="E720" s="937"/>
      <c r="F720" s="940"/>
      <c r="G720" s="936" t="s">
        <v>319</v>
      </c>
      <c r="H720" s="937"/>
      <c r="I720" s="937"/>
      <c r="J720" s="937"/>
      <c r="K720" s="937"/>
      <c r="L720" s="937"/>
      <c r="M720" s="937"/>
      <c r="N720" s="936" t="s">
        <v>321</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3"/>
      <c r="B721" s="654"/>
      <c r="C721" s="921"/>
      <c r="D721" s="922"/>
      <c r="E721" s="922"/>
      <c r="F721" s="923"/>
      <c r="G721" s="941"/>
      <c r="H721" s="942"/>
      <c r="I721" s="82" t="str">
        <f>IF(OR(G721="　", G721=""), "", "-")</f>
        <v/>
      </c>
      <c r="J721" s="920"/>
      <c r="K721" s="920"/>
      <c r="L721" s="82" t="str">
        <f>IF(M721="","","-")</f>
        <v/>
      </c>
      <c r="M721" s="83"/>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3"/>
      <c r="B722" s="654"/>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3"/>
      <c r="B723" s="654"/>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3"/>
      <c r="B724" s="654"/>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5"/>
      <c r="B725" s="656"/>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132.6" customHeight="1" x14ac:dyDescent="0.15">
      <c r="A726" s="622" t="s">
        <v>48</v>
      </c>
      <c r="B726" s="623"/>
      <c r="C726" s="447" t="s">
        <v>53</v>
      </c>
      <c r="D726" s="582"/>
      <c r="E726" s="582"/>
      <c r="F726" s="583"/>
      <c r="G726" s="800" t="s">
        <v>612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8" t="s">
        <v>57</v>
      </c>
      <c r="D727" s="699"/>
      <c r="E727" s="699"/>
      <c r="F727" s="700"/>
      <c r="G727" s="798" t="s">
        <v>613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743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3" t="s">
        <v>744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t="s">
        <v>138</v>
      </c>
      <c r="B733" s="753"/>
      <c r="C733" s="753"/>
      <c r="D733" s="753"/>
      <c r="E733" s="754"/>
      <c r="F733" s="769" t="s">
        <v>746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330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0" t="s">
        <v>376</v>
      </c>
      <c r="B737" s="101"/>
      <c r="C737" s="101"/>
      <c r="D737" s="102"/>
      <c r="E737" s="103" t="s">
        <v>614</v>
      </c>
      <c r="F737" s="103"/>
      <c r="G737" s="103"/>
      <c r="H737" s="103"/>
      <c r="I737" s="103"/>
      <c r="J737" s="103"/>
      <c r="K737" s="103"/>
      <c r="L737" s="103"/>
      <c r="M737" s="103"/>
      <c r="N737" s="109" t="s">
        <v>371</v>
      </c>
      <c r="O737" s="109"/>
      <c r="P737" s="109"/>
      <c r="Q737" s="109"/>
      <c r="R737" s="103" t="s">
        <v>617</v>
      </c>
      <c r="S737" s="103"/>
      <c r="T737" s="103"/>
      <c r="U737" s="103"/>
      <c r="V737" s="103"/>
      <c r="W737" s="103"/>
      <c r="X737" s="103"/>
      <c r="Y737" s="103"/>
      <c r="Z737" s="103"/>
      <c r="AA737" s="109" t="s">
        <v>370</v>
      </c>
      <c r="AB737" s="109"/>
      <c r="AC737" s="109"/>
      <c r="AD737" s="109"/>
      <c r="AE737" s="103" t="s">
        <v>619</v>
      </c>
      <c r="AF737" s="103"/>
      <c r="AG737" s="103"/>
      <c r="AH737" s="103"/>
      <c r="AI737" s="103"/>
      <c r="AJ737" s="103"/>
      <c r="AK737" s="103"/>
      <c r="AL737" s="103"/>
      <c r="AM737" s="103"/>
      <c r="AN737" s="109" t="s">
        <v>369</v>
      </c>
      <c r="AO737" s="109"/>
      <c r="AP737" s="109"/>
      <c r="AQ737" s="109"/>
      <c r="AR737" s="110" t="s">
        <v>621</v>
      </c>
      <c r="AS737" s="111"/>
      <c r="AT737" s="111"/>
      <c r="AU737" s="111"/>
      <c r="AV737" s="111"/>
      <c r="AW737" s="111"/>
      <c r="AX737" s="112"/>
      <c r="AY737" s="88"/>
      <c r="AZ737" s="88"/>
    </row>
    <row r="738" spans="1:52" ht="24.75" customHeight="1" x14ac:dyDescent="0.15">
      <c r="A738" s="100" t="s">
        <v>368</v>
      </c>
      <c r="B738" s="101"/>
      <c r="C738" s="101"/>
      <c r="D738" s="102"/>
      <c r="E738" s="103" t="s">
        <v>615</v>
      </c>
      <c r="F738" s="103"/>
      <c r="G738" s="103"/>
      <c r="H738" s="103"/>
      <c r="I738" s="103"/>
      <c r="J738" s="103"/>
      <c r="K738" s="103"/>
      <c r="L738" s="103"/>
      <c r="M738" s="103"/>
      <c r="N738" s="109" t="s">
        <v>367</v>
      </c>
      <c r="O738" s="109"/>
      <c r="P738" s="109"/>
      <c r="Q738" s="109"/>
      <c r="R738" s="103" t="s">
        <v>618</v>
      </c>
      <c r="S738" s="103"/>
      <c r="T738" s="103"/>
      <c r="U738" s="103"/>
      <c r="V738" s="103"/>
      <c r="W738" s="103"/>
      <c r="X738" s="103"/>
      <c r="Y738" s="103"/>
      <c r="Z738" s="103"/>
      <c r="AA738" s="109" t="s">
        <v>366</v>
      </c>
      <c r="AB738" s="109"/>
      <c r="AC738" s="109"/>
      <c r="AD738" s="109"/>
      <c r="AE738" s="103" t="s">
        <v>620</v>
      </c>
      <c r="AF738" s="103"/>
      <c r="AG738" s="103"/>
      <c r="AH738" s="103"/>
      <c r="AI738" s="103"/>
      <c r="AJ738" s="103"/>
      <c r="AK738" s="103"/>
      <c r="AL738" s="103"/>
      <c r="AM738" s="103"/>
      <c r="AN738" s="109" t="s">
        <v>365</v>
      </c>
      <c r="AO738" s="109"/>
      <c r="AP738" s="109"/>
      <c r="AQ738" s="109"/>
      <c r="AR738" s="110" t="s">
        <v>622</v>
      </c>
      <c r="AS738" s="111"/>
      <c r="AT738" s="111"/>
      <c r="AU738" s="111"/>
      <c r="AV738" s="111"/>
      <c r="AW738" s="111"/>
      <c r="AX738" s="112"/>
    </row>
    <row r="739" spans="1:52" ht="24.75" customHeight="1" x14ac:dyDescent="0.15">
      <c r="A739" s="100" t="s">
        <v>364</v>
      </c>
      <c r="B739" s="101"/>
      <c r="C739" s="101"/>
      <c r="D739" s="102"/>
      <c r="E739" s="103" t="s">
        <v>616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388</v>
      </c>
      <c r="B740" s="131"/>
      <c r="C740" s="131"/>
      <c r="D740" s="132"/>
      <c r="E740" s="133" t="s">
        <v>530</v>
      </c>
      <c r="F740" s="125"/>
      <c r="G740" s="125"/>
      <c r="H740" s="92" t="str">
        <f>IF(E740="", "", "(")</f>
        <v>(</v>
      </c>
      <c r="I740" s="125"/>
      <c r="J740" s="125"/>
      <c r="K740" s="92" t="str">
        <f>IF(OR(I740="　", I740=""), "", "-")</f>
        <v/>
      </c>
      <c r="L740" s="126">
        <v>111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357</v>
      </c>
      <c r="B741" s="147"/>
      <c r="C741" s="147"/>
      <c r="D741" s="147"/>
      <c r="E741" s="147"/>
      <c r="F741" s="148"/>
      <c r="G741" s="89" t="s">
        <v>389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thickBot="1" x14ac:dyDescent="0.2">
      <c r="A772" s="146"/>
      <c r="B772" s="147"/>
      <c r="C772" s="147"/>
      <c r="D772" s="147"/>
      <c r="E772" s="147"/>
      <c r="F772" s="148"/>
      <c r="G772" s="45"/>
      <c r="H772" s="46"/>
      <c r="I772" s="46"/>
      <c r="J772" s="46"/>
      <c r="K772" s="46"/>
      <c r="L772" s="46" t="s">
        <v>623</v>
      </c>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359</v>
      </c>
      <c r="B780" s="764"/>
      <c r="C780" s="764"/>
      <c r="D780" s="764"/>
      <c r="E780" s="764"/>
      <c r="F780" s="765"/>
      <c r="G780" s="443" t="s">
        <v>624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6"/>
      <c r="C781" s="766"/>
      <c r="D781" s="766"/>
      <c r="E781" s="766"/>
      <c r="F781" s="767"/>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6"/>
      <c r="C782" s="766"/>
      <c r="D782" s="766"/>
      <c r="E782" s="766"/>
      <c r="F782" s="767"/>
      <c r="G782" s="453" t="s">
        <v>541</v>
      </c>
      <c r="H782" s="454"/>
      <c r="I782" s="454"/>
      <c r="J782" s="454"/>
      <c r="K782" s="455"/>
      <c r="L782" s="456"/>
      <c r="M782" s="457"/>
      <c r="N782" s="457"/>
      <c r="O782" s="457"/>
      <c r="P782" s="457"/>
      <c r="Q782" s="457"/>
      <c r="R782" s="457"/>
      <c r="S782" s="457"/>
      <c r="T782" s="457"/>
      <c r="U782" s="457"/>
      <c r="V782" s="457"/>
      <c r="W782" s="457"/>
      <c r="X782" s="458"/>
      <c r="Y782" s="459">
        <v>12.2</v>
      </c>
      <c r="Z782" s="460"/>
      <c r="AA782" s="460"/>
      <c r="AB782" s="558"/>
      <c r="AC782" s="453" t="s">
        <v>541</v>
      </c>
      <c r="AD782" s="454"/>
      <c r="AE782" s="454"/>
      <c r="AF782" s="454"/>
      <c r="AG782" s="455"/>
      <c r="AH782" s="456"/>
      <c r="AI782" s="457"/>
      <c r="AJ782" s="457"/>
      <c r="AK782" s="457"/>
      <c r="AL782" s="457"/>
      <c r="AM782" s="457"/>
      <c r="AN782" s="457"/>
      <c r="AO782" s="457"/>
      <c r="AP782" s="457"/>
      <c r="AQ782" s="457"/>
      <c r="AR782" s="457"/>
      <c r="AS782" s="457"/>
      <c r="AT782" s="458"/>
      <c r="AU782" s="459">
        <v>3.6</v>
      </c>
      <c r="AV782" s="460"/>
      <c r="AW782" s="460"/>
      <c r="AX782" s="461"/>
    </row>
    <row r="783" spans="1:50" ht="24.75" hidden="1" customHeight="1" x14ac:dyDescent="0.15">
      <c r="A783" s="557"/>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6"/>
      <c r="C791" s="766"/>
      <c r="D791" s="766"/>
      <c r="E791" s="766"/>
      <c r="F791" s="76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6"/>
      <c r="C792" s="766"/>
      <c r="D792" s="766"/>
      <c r="E792" s="766"/>
      <c r="F792" s="767"/>
      <c r="G792" s="413" t="s">
        <v>20</v>
      </c>
      <c r="H792" s="414"/>
      <c r="I792" s="414"/>
      <c r="J792" s="414"/>
      <c r="K792" s="414"/>
      <c r="L792" s="415"/>
      <c r="M792" s="416"/>
      <c r="N792" s="416"/>
      <c r="O792" s="416"/>
      <c r="P792" s="416"/>
      <c r="Q792" s="416"/>
      <c r="R792" s="416"/>
      <c r="S792" s="416"/>
      <c r="T792" s="416"/>
      <c r="U792" s="416"/>
      <c r="V792" s="416"/>
      <c r="W792" s="416"/>
      <c r="X792" s="417"/>
      <c r="Y792" s="418">
        <f>SUM(Y782:AB791)</f>
        <v>12.2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3.6</v>
      </c>
      <c r="AV792" s="419"/>
      <c r="AW792" s="419"/>
      <c r="AX792" s="421"/>
    </row>
    <row r="793" spans="1:50" ht="24.75" customHeight="1" x14ac:dyDescent="0.15">
      <c r="A793" s="557"/>
      <c r="B793" s="766"/>
      <c r="C793" s="766"/>
      <c r="D793" s="766"/>
      <c r="E793" s="766"/>
      <c r="F793" s="767"/>
      <c r="G793" s="443" t="s">
        <v>626</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627</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6"/>
      <c r="C794" s="766"/>
      <c r="D794" s="766"/>
      <c r="E794" s="766"/>
      <c r="F794" s="767"/>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6"/>
      <c r="C795" s="766"/>
      <c r="D795" s="766"/>
      <c r="E795" s="766"/>
      <c r="F795" s="767"/>
      <c r="G795" s="453" t="s">
        <v>628</v>
      </c>
      <c r="H795" s="454"/>
      <c r="I795" s="454"/>
      <c r="J795" s="454"/>
      <c r="K795" s="455"/>
      <c r="L795" s="456"/>
      <c r="M795" s="457"/>
      <c r="N795" s="457"/>
      <c r="O795" s="457"/>
      <c r="P795" s="457"/>
      <c r="Q795" s="457"/>
      <c r="R795" s="457"/>
      <c r="S795" s="457"/>
      <c r="T795" s="457"/>
      <c r="U795" s="457"/>
      <c r="V795" s="457"/>
      <c r="W795" s="457"/>
      <c r="X795" s="458"/>
      <c r="Y795" s="459">
        <v>1.8</v>
      </c>
      <c r="Z795" s="460"/>
      <c r="AA795" s="460"/>
      <c r="AB795" s="558"/>
      <c r="AC795" s="453" t="s">
        <v>629</v>
      </c>
      <c r="AD795" s="454"/>
      <c r="AE795" s="454"/>
      <c r="AF795" s="454"/>
      <c r="AG795" s="455"/>
      <c r="AH795" s="456"/>
      <c r="AI795" s="457"/>
      <c r="AJ795" s="457"/>
      <c r="AK795" s="457"/>
      <c r="AL795" s="457"/>
      <c r="AM795" s="457"/>
      <c r="AN795" s="457"/>
      <c r="AO795" s="457"/>
      <c r="AP795" s="457"/>
      <c r="AQ795" s="457"/>
      <c r="AR795" s="457"/>
      <c r="AS795" s="457"/>
      <c r="AT795" s="458"/>
      <c r="AU795" s="459">
        <v>2.9</v>
      </c>
      <c r="AV795" s="460"/>
      <c r="AW795" s="460"/>
      <c r="AX795" s="461"/>
    </row>
    <row r="796" spans="1:50" ht="24.75" hidden="1" customHeight="1" x14ac:dyDescent="0.15">
      <c r="A796" s="557"/>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6"/>
      <c r="C804" s="766"/>
      <c r="D804" s="766"/>
      <c r="E804" s="766"/>
      <c r="F804" s="76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6"/>
      <c r="C805" s="766"/>
      <c r="D805" s="766"/>
      <c r="E805" s="766"/>
      <c r="F805" s="767"/>
      <c r="G805" s="413" t="s">
        <v>20</v>
      </c>
      <c r="H805" s="414"/>
      <c r="I805" s="414"/>
      <c r="J805" s="414"/>
      <c r="K805" s="414"/>
      <c r="L805" s="415"/>
      <c r="M805" s="416"/>
      <c r="N805" s="416"/>
      <c r="O805" s="416"/>
      <c r="P805" s="416"/>
      <c r="Q805" s="416"/>
      <c r="R805" s="416"/>
      <c r="S805" s="416"/>
      <c r="T805" s="416"/>
      <c r="U805" s="416"/>
      <c r="V805" s="416"/>
      <c r="W805" s="416"/>
      <c r="X805" s="417"/>
      <c r="Y805" s="418">
        <f>SUM(Y795:AB804)</f>
        <v>1.8</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2.9</v>
      </c>
      <c r="AV805" s="419"/>
      <c r="AW805" s="419"/>
      <c r="AX805" s="421"/>
    </row>
    <row r="806" spans="1:50" ht="24.75" customHeight="1" x14ac:dyDescent="0.15">
      <c r="A806" s="557"/>
      <c r="B806" s="766"/>
      <c r="C806" s="766"/>
      <c r="D806" s="766"/>
      <c r="E806" s="766"/>
      <c r="F806" s="767"/>
      <c r="G806" s="443" t="s">
        <v>630</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631</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6"/>
      <c r="C807" s="766"/>
      <c r="D807" s="766"/>
      <c r="E807" s="766"/>
      <c r="F807" s="767"/>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6"/>
      <c r="C808" s="766"/>
      <c r="D808" s="766"/>
      <c r="E808" s="766"/>
      <c r="F808" s="767"/>
      <c r="G808" s="453" t="s">
        <v>628</v>
      </c>
      <c r="H808" s="454"/>
      <c r="I808" s="454"/>
      <c r="J808" s="454"/>
      <c r="K808" s="455"/>
      <c r="L808" s="456"/>
      <c r="M808" s="457"/>
      <c r="N808" s="457"/>
      <c r="O808" s="457"/>
      <c r="P808" s="457"/>
      <c r="Q808" s="457"/>
      <c r="R808" s="457"/>
      <c r="S808" s="457"/>
      <c r="T808" s="457"/>
      <c r="U808" s="457"/>
      <c r="V808" s="457"/>
      <c r="W808" s="457"/>
      <c r="X808" s="458"/>
      <c r="Y808" s="459">
        <v>0.5</v>
      </c>
      <c r="Z808" s="460"/>
      <c r="AA808" s="460"/>
      <c r="AB808" s="558"/>
      <c r="AC808" s="453" t="s">
        <v>541</v>
      </c>
      <c r="AD808" s="454"/>
      <c r="AE808" s="454"/>
      <c r="AF808" s="454"/>
      <c r="AG808" s="455"/>
      <c r="AH808" s="456"/>
      <c r="AI808" s="457"/>
      <c r="AJ808" s="457"/>
      <c r="AK808" s="457"/>
      <c r="AL808" s="457"/>
      <c r="AM808" s="457"/>
      <c r="AN808" s="457"/>
      <c r="AO808" s="457"/>
      <c r="AP808" s="457"/>
      <c r="AQ808" s="457"/>
      <c r="AR808" s="457"/>
      <c r="AS808" s="457"/>
      <c r="AT808" s="458"/>
      <c r="AU808" s="459">
        <v>0.6</v>
      </c>
      <c r="AV808" s="460"/>
      <c r="AW808" s="460"/>
      <c r="AX808" s="461"/>
    </row>
    <row r="809" spans="1:50" ht="24.75" customHeight="1" x14ac:dyDescent="0.15">
      <c r="A809" s="557"/>
      <c r="B809" s="766"/>
      <c r="C809" s="766"/>
      <c r="D809" s="766"/>
      <c r="E809" s="766"/>
      <c r="F809" s="767"/>
      <c r="G809" s="352" t="s">
        <v>541</v>
      </c>
      <c r="H809" s="353"/>
      <c r="I809" s="353"/>
      <c r="J809" s="353"/>
      <c r="K809" s="354"/>
      <c r="L809" s="405"/>
      <c r="M809" s="406"/>
      <c r="N809" s="406"/>
      <c r="O809" s="406"/>
      <c r="P809" s="406"/>
      <c r="Q809" s="406"/>
      <c r="R809" s="406"/>
      <c r="S809" s="406"/>
      <c r="T809" s="406"/>
      <c r="U809" s="406"/>
      <c r="V809" s="406"/>
      <c r="W809" s="406"/>
      <c r="X809" s="407"/>
      <c r="Y809" s="402">
        <v>0.1</v>
      </c>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6"/>
      <c r="C817" s="766"/>
      <c r="D817" s="766"/>
      <c r="E817" s="766"/>
      <c r="F817" s="76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6"/>
      <c r="C818" s="766"/>
      <c r="D818" s="766"/>
      <c r="E818" s="766"/>
      <c r="F818" s="767"/>
      <c r="G818" s="413" t="s">
        <v>20</v>
      </c>
      <c r="H818" s="414"/>
      <c r="I818" s="414"/>
      <c r="J818" s="414"/>
      <c r="K818" s="414"/>
      <c r="L818" s="415"/>
      <c r="M818" s="416"/>
      <c r="N818" s="416"/>
      <c r="O818" s="416"/>
      <c r="P818" s="416"/>
      <c r="Q818" s="416"/>
      <c r="R818" s="416"/>
      <c r="S818" s="416"/>
      <c r="T818" s="416"/>
      <c r="U818" s="416"/>
      <c r="V818" s="416"/>
      <c r="W818" s="416"/>
      <c r="X818" s="417"/>
      <c r="Y818" s="418">
        <f>SUM(Y808:AB817)</f>
        <v>0.6</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0.6</v>
      </c>
      <c r="AV818" s="419"/>
      <c r="AW818" s="419"/>
      <c r="AX818" s="421"/>
    </row>
    <row r="819" spans="1:50" ht="24.75" customHeight="1" x14ac:dyDescent="0.15">
      <c r="A819" s="557"/>
      <c r="B819" s="766"/>
      <c r="C819" s="766"/>
      <c r="D819" s="766"/>
      <c r="E819" s="766"/>
      <c r="F819" s="767"/>
      <c r="G819" s="443" t="s">
        <v>632</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633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6"/>
      <c r="C820" s="766"/>
      <c r="D820" s="766"/>
      <c r="E820" s="766"/>
      <c r="F820" s="767"/>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6"/>
      <c r="C821" s="766"/>
      <c r="D821" s="766"/>
      <c r="E821" s="766"/>
      <c r="F821" s="767"/>
      <c r="G821" s="453" t="s">
        <v>541</v>
      </c>
      <c r="H821" s="454"/>
      <c r="I821" s="454"/>
      <c r="J821" s="454"/>
      <c r="K821" s="455"/>
      <c r="L821" s="456"/>
      <c r="M821" s="457"/>
      <c r="N821" s="457"/>
      <c r="O821" s="457"/>
      <c r="P821" s="457"/>
      <c r="Q821" s="457"/>
      <c r="R821" s="457"/>
      <c r="S821" s="457"/>
      <c r="T821" s="457"/>
      <c r="U821" s="457"/>
      <c r="V821" s="457"/>
      <c r="W821" s="457"/>
      <c r="X821" s="458"/>
      <c r="Y821" s="459">
        <v>0.5</v>
      </c>
      <c r="Z821" s="460"/>
      <c r="AA821" s="460"/>
      <c r="AB821" s="558"/>
      <c r="AC821" s="453" t="s">
        <v>541</v>
      </c>
      <c r="AD821" s="454"/>
      <c r="AE821" s="454"/>
      <c r="AF821" s="454"/>
      <c r="AG821" s="455"/>
      <c r="AH821" s="456"/>
      <c r="AI821" s="457"/>
      <c r="AJ821" s="457"/>
      <c r="AK821" s="457"/>
      <c r="AL821" s="457"/>
      <c r="AM821" s="457"/>
      <c r="AN821" s="457"/>
      <c r="AO821" s="457"/>
      <c r="AP821" s="457"/>
      <c r="AQ821" s="457"/>
      <c r="AR821" s="457"/>
      <c r="AS821" s="457"/>
      <c r="AT821" s="458"/>
      <c r="AU821" s="459">
        <v>0.5</v>
      </c>
      <c r="AV821" s="460"/>
      <c r="AW821" s="460"/>
      <c r="AX821" s="461"/>
    </row>
    <row r="822" spans="1:50" ht="24.75" hidden="1" customHeight="1" x14ac:dyDescent="0.15">
      <c r="A822" s="557"/>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6"/>
      <c r="C830" s="766"/>
      <c r="D830" s="766"/>
      <c r="E830" s="766"/>
      <c r="F830" s="76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6"/>
      <c r="C831" s="766"/>
      <c r="D831" s="766"/>
      <c r="E831" s="766"/>
      <c r="F831" s="767"/>
      <c r="G831" s="413" t="s">
        <v>20</v>
      </c>
      <c r="H831" s="414"/>
      <c r="I831" s="414"/>
      <c r="J831" s="414"/>
      <c r="K831" s="414"/>
      <c r="L831" s="415"/>
      <c r="M831" s="416"/>
      <c r="N831" s="416"/>
      <c r="O831" s="416"/>
      <c r="P831" s="416"/>
      <c r="Q831" s="416"/>
      <c r="R831" s="416"/>
      <c r="S831" s="416"/>
      <c r="T831" s="416"/>
      <c r="U831" s="416"/>
      <c r="V831" s="416"/>
      <c r="W831" s="416"/>
      <c r="X831" s="417"/>
      <c r="Y831" s="418">
        <f>SUM(Y821:AB830)</f>
        <v>0.5</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0.5</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322</v>
      </c>
      <c r="AM832" s="960"/>
      <c r="AN832" s="960"/>
      <c r="AO832" s="81" t="s">
        <v>553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336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280</v>
      </c>
      <c r="K837" s="109"/>
      <c r="L837" s="109"/>
      <c r="M837" s="109"/>
      <c r="N837" s="109"/>
      <c r="O837" s="109"/>
      <c r="P837" s="351" t="s">
        <v>242</v>
      </c>
      <c r="Q837" s="351"/>
      <c r="R837" s="351"/>
      <c r="S837" s="351"/>
      <c r="T837" s="351"/>
      <c r="U837" s="351"/>
      <c r="V837" s="351"/>
      <c r="W837" s="351"/>
      <c r="X837" s="351"/>
      <c r="Y837" s="348" t="s">
        <v>278</v>
      </c>
      <c r="Z837" s="349"/>
      <c r="AA837" s="349"/>
      <c r="AB837" s="349"/>
      <c r="AC837" s="281" t="s">
        <v>317</v>
      </c>
      <c r="AD837" s="281"/>
      <c r="AE837" s="281"/>
      <c r="AF837" s="281"/>
      <c r="AG837" s="281"/>
      <c r="AH837" s="348" t="s">
        <v>341</v>
      </c>
      <c r="AI837" s="350"/>
      <c r="AJ837" s="350"/>
      <c r="AK837" s="350"/>
      <c r="AL837" s="350" t="s">
        <v>21</v>
      </c>
      <c r="AM837" s="350"/>
      <c r="AN837" s="350"/>
      <c r="AO837" s="430"/>
      <c r="AP837" s="431" t="s">
        <v>281</v>
      </c>
      <c r="AQ837" s="431"/>
      <c r="AR837" s="431"/>
      <c r="AS837" s="431"/>
      <c r="AT837" s="431"/>
      <c r="AU837" s="431"/>
      <c r="AV837" s="431"/>
      <c r="AW837" s="431"/>
      <c r="AX837" s="431"/>
    </row>
    <row r="838" spans="1:50" ht="43.5" customHeight="1" x14ac:dyDescent="0.15">
      <c r="A838" s="408">
        <v>1</v>
      </c>
      <c r="B838" s="408">
        <v>1</v>
      </c>
      <c r="C838" s="422" t="s">
        <v>634</v>
      </c>
      <c r="D838" s="422"/>
      <c r="E838" s="422"/>
      <c r="F838" s="422"/>
      <c r="G838" s="422"/>
      <c r="H838" s="422"/>
      <c r="I838" s="422"/>
      <c r="J838" s="423">
        <v>6030001000271</v>
      </c>
      <c r="K838" s="424">
        <v>6030001000271</v>
      </c>
      <c r="L838" s="424">
        <v>6030001000271</v>
      </c>
      <c r="M838" s="424">
        <v>6030001000271</v>
      </c>
      <c r="N838" s="424">
        <v>6030001000271</v>
      </c>
      <c r="O838" s="424">
        <v>6030001000271</v>
      </c>
      <c r="P838" s="321" t="s">
        <v>635</v>
      </c>
      <c r="Q838" s="321"/>
      <c r="R838" s="321"/>
      <c r="S838" s="321"/>
      <c r="T838" s="321"/>
      <c r="U838" s="321"/>
      <c r="V838" s="321"/>
      <c r="W838" s="321"/>
      <c r="X838" s="321"/>
      <c r="Y838" s="322">
        <v>12.2</v>
      </c>
      <c r="Z838" s="323"/>
      <c r="AA838" s="323"/>
      <c r="AB838" s="324"/>
      <c r="AC838" s="332" t="s">
        <v>346</v>
      </c>
      <c r="AD838" s="427"/>
      <c r="AE838" s="427"/>
      <c r="AF838" s="427"/>
      <c r="AG838" s="427"/>
      <c r="AH838" s="425">
        <v>3</v>
      </c>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188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280</v>
      </c>
      <c r="K870" s="109"/>
      <c r="L870" s="109"/>
      <c r="M870" s="109"/>
      <c r="N870" s="109"/>
      <c r="O870" s="109"/>
      <c r="P870" s="351" t="s">
        <v>242</v>
      </c>
      <c r="Q870" s="351"/>
      <c r="R870" s="351"/>
      <c r="S870" s="351"/>
      <c r="T870" s="351"/>
      <c r="U870" s="351"/>
      <c r="V870" s="351"/>
      <c r="W870" s="351"/>
      <c r="X870" s="351"/>
      <c r="Y870" s="348" t="s">
        <v>278</v>
      </c>
      <c r="Z870" s="349"/>
      <c r="AA870" s="349"/>
      <c r="AB870" s="349"/>
      <c r="AC870" s="281" t="s">
        <v>317</v>
      </c>
      <c r="AD870" s="281"/>
      <c r="AE870" s="281"/>
      <c r="AF870" s="281"/>
      <c r="AG870" s="281"/>
      <c r="AH870" s="348" t="s">
        <v>341</v>
      </c>
      <c r="AI870" s="350"/>
      <c r="AJ870" s="350"/>
      <c r="AK870" s="350"/>
      <c r="AL870" s="350" t="s">
        <v>21</v>
      </c>
      <c r="AM870" s="350"/>
      <c r="AN870" s="350"/>
      <c r="AO870" s="430"/>
      <c r="AP870" s="431" t="s">
        <v>281</v>
      </c>
      <c r="AQ870" s="431"/>
      <c r="AR870" s="431"/>
      <c r="AS870" s="431"/>
      <c r="AT870" s="431"/>
      <c r="AU870" s="431"/>
      <c r="AV870" s="431"/>
      <c r="AW870" s="431"/>
      <c r="AX870" s="431"/>
    </row>
    <row r="871" spans="1:50" ht="30" customHeight="1" x14ac:dyDescent="0.15">
      <c r="A871" s="408">
        <v>1</v>
      </c>
      <c r="B871" s="408">
        <v>1</v>
      </c>
      <c r="C871" s="422" t="s">
        <v>636</v>
      </c>
      <c r="D871" s="422"/>
      <c r="E871" s="422"/>
      <c r="F871" s="422"/>
      <c r="G871" s="422"/>
      <c r="H871" s="422"/>
      <c r="I871" s="422"/>
      <c r="J871" s="423">
        <v>6011501006529</v>
      </c>
      <c r="K871" s="424"/>
      <c r="L871" s="424"/>
      <c r="M871" s="424"/>
      <c r="N871" s="424"/>
      <c r="O871" s="424"/>
      <c r="P871" s="321" t="s">
        <v>637</v>
      </c>
      <c r="Q871" s="321"/>
      <c r="R871" s="321"/>
      <c r="S871" s="321"/>
      <c r="T871" s="321"/>
      <c r="U871" s="321"/>
      <c r="V871" s="321"/>
      <c r="W871" s="321"/>
      <c r="X871" s="321"/>
      <c r="Y871" s="322">
        <v>3.6</v>
      </c>
      <c r="Z871" s="323"/>
      <c r="AA871" s="323"/>
      <c r="AB871" s="324"/>
      <c r="AC871" s="332" t="s">
        <v>347</v>
      </c>
      <c r="AD871" s="427"/>
      <c r="AE871" s="427"/>
      <c r="AF871" s="427"/>
      <c r="AG871" s="427"/>
      <c r="AH871" s="425">
        <v>1</v>
      </c>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300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280</v>
      </c>
      <c r="K903" s="109"/>
      <c r="L903" s="109"/>
      <c r="M903" s="109"/>
      <c r="N903" s="109"/>
      <c r="O903" s="109"/>
      <c r="P903" s="351" t="s">
        <v>242</v>
      </c>
      <c r="Q903" s="351"/>
      <c r="R903" s="351"/>
      <c r="S903" s="351"/>
      <c r="T903" s="351"/>
      <c r="U903" s="351"/>
      <c r="V903" s="351"/>
      <c r="W903" s="351"/>
      <c r="X903" s="351"/>
      <c r="Y903" s="348" t="s">
        <v>278</v>
      </c>
      <c r="Z903" s="349"/>
      <c r="AA903" s="349"/>
      <c r="AB903" s="349"/>
      <c r="AC903" s="281" t="s">
        <v>317</v>
      </c>
      <c r="AD903" s="281"/>
      <c r="AE903" s="281"/>
      <c r="AF903" s="281"/>
      <c r="AG903" s="281"/>
      <c r="AH903" s="348" t="s">
        <v>341</v>
      </c>
      <c r="AI903" s="350"/>
      <c r="AJ903" s="350"/>
      <c r="AK903" s="350"/>
      <c r="AL903" s="350" t="s">
        <v>21</v>
      </c>
      <c r="AM903" s="350"/>
      <c r="AN903" s="350"/>
      <c r="AO903" s="430"/>
      <c r="AP903" s="431" t="s">
        <v>281</v>
      </c>
      <c r="AQ903" s="431"/>
      <c r="AR903" s="431"/>
      <c r="AS903" s="431"/>
      <c r="AT903" s="431"/>
      <c r="AU903" s="431"/>
      <c r="AV903" s="431"/>
      <c r="AW903" s="431"/>
      <c r="AX903" s="431"/>
    </row>
    <row r="904" spans="1:50" ht="30" customHeight="1" x14ac:dyDescent="0.15">
      <c r="A904" s="408">
        <v>1</v>
      </c>
      <c r="B904" s="408">
        <v>1</v>
      </c>
      <c r="C904" s="422" t="s">
        <v>638</v>
      </c>
      <c r="D904" s="422" t="s">
        <v>639</v>
      </c>
      <c r="E904" s="422" t="s">
        <v>639</v>
      </c>
      <c r="F904" s="422" t="s">
        <v>639</v>
      </c>
      <c r="G904" s="422" t="s">
        <v>639</v>
      </c>
      <c r="H904" s="422" t="s">
        <v>639</v>
      </c>
      <c r="I904" s="422" t="s">
        <v>639</v>
      </c>
      <c r="J904" s="423">
        <v>1010001004320</v>
      </c>
      <c r="K904" s="424" t="s">
        <v>644</v>
      </c>
      <c r="L904" s="424" t="s">
        <v>644</v>
      </c>
      <c r="M904" s="424" t="s">
        <v>644</v>
      </c>
      <c r="N904" s="424" t="s">
        <v>644</v>
      </c>
      <c r="O904" s="424" t="s">
        <v>644</v>
      </c>
      <c r="P904" s="321" t="s">
        <v>646</v>
      </c>
      <c r="Q904" s="321"/>
      <c r="R904" s="321"/>
      <c r="S904" s="321"/>
      <c r="T904" s="321"/>
      <c r="U904" s="321"/>
      <c r="V904" s="321"/>
      <c r="W904" s="321"/>
      <c r="X904" s="321"/>
      <c r="Y904" s="322">
        <v>0.9</v>
      </c>
      <c r="Z904" s="323"/>
      <c r="AA904" s="323"/>
      <c r="AB904" s="324"/>
      <c r="AC904" s="332" t="s">
        <v>351</v>
      </c>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customHeight="1" x14ac:dyDescent="0.15">
      <c r="A905" s="408">
        <v>2</v>
      </c>
      <c r="B905" s="408">
        <v>1</v>
      </c>
      <c r="C905" s="422" t="s">
        <v>640</v>
      </c>
      <c r="D905" s="422" t="s">
        <v>641</v>
      </c>
      <c r="E905" s="422" t="s">
        <v>641</v>
      </c>
      <c r="F905" s="422" t="s">
        <v>641</v>
      </c>
      <c r="G905" s="422" t="s">
        <v>641</v>
      </c>
      <c r="H905" s="422" t="s">
        <v>641</v>
      </c>
      <c r="I905" s="422" t="s">
        <v>641</v>
      </c>
      <c r="J905" s="423" t="s">
        <v>645</v>
      </c>
      <c r="K905" s="424" t="s">
        <v>645</v>
      </c>
      <c r="L905" s="424" t="s">
        <v>645</v>
      </c>
      <c r="M905" s="424" t="s">
        <v>645</v>
      </c>
      <c r="N905" s="424" t="s">
        <v>645</v>
      </c>
      <c r="O905" s="424" t="s">
        <v>645</v>
      </c>
      <c r="P905" s="321" t="s">
        <v>646</v>
      </c>
      <c r="Q905" s="321"/>
      <c r="R905" s="321"/>
      <c r="S905" s="321"/>
      <c r="T905" s="321"/>
      <c r="U905" s="321"/>
      <c r="V905" s="321"/>
      <c r="W905" s="321"/>
      <c r="X905" s="321"/>
      <c r="Y905" s="322">
        <v>0.5</v>
      </c>
      <c r="Z905" s="323"/>
      <c r="AA905" s="323"/>
      <c r="AB905" s="324"/>
      <c r="AC905" s="332" t="s">
        <v>351</v>
      </c>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customHeight="1" x14ac:dyDescent="0.15">
      <c r="A906" s="408">
        <v>3</v>
      </c>
      <c r="B906" s="408">
        <v>1</v>
      </c>
      <c r="C906" s="428" t="s">
        <v>642</v>
      </c>
      <c r="D906" s="422" t="s">
        <v>643</v>
      </c>
      <c r="E906" s="422" t="s">
        <v>643</v>
      </c>
      <c r="F906" s="422" t="s">
        <v>643</v>
      </c>
      <c r="G906" s="422" t="s">
        <v>643</v>
      </c>
      <c r="H906" s="422" t="s">
        <v>643</v>
      </c>
      <c r="I906" s="422" t="s">
        <v>643</v>
      </c>
      <c r="J906" s="423">
        <v>5010801021701</v>
      </c>
      <c r="K906" s="424">
        <v>5010801021701</v>
      </c>
      <c r="L906" s="424">
        <v>5010801021701</v>
      </c>
      <c r="M906" s="424">
        <v>5010801021701</v>
      </c>
      <c r="N906" s="424">
        <v>5010801021701</v>
      </c>
      <c r="O906" s="424">
        <v>5010801021701</v>
      </c>
      <c r="P906" s="429" t="s">
        <v>647</v>
      </c>
      <c r="Q906" s="321"/>
      <c r="R906" s="321"/>
      <c r="S906" s="321"/>
      <c r="T906" s="321"/>
      <c r="U906" s="321"/>
      <c r="V906" s="321"/>
      <c r="W906" s="321"/>
      <c r="X906" s="321"/>
      <c r="Y906" s="322">
        <v>0.4</v>
      </c>
      <c r="Z906" s="323"/>
      <c r="AA906" s="323"/>
      <c r="AB906" s="324"/>
      <c r="AC906" s="332" t="s">
        <v>351</v>
      </c>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189</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280</v>
      </c>
      <c r="K936" s="109"/>
      <c r="L936" s="109"/>
      <c r="M936" s="109"/>
      <c r="N936" s="109"/>
      <c r="O936" s="109"/>
      <c r="P936" s="351" t="s">
        <v>242</v>
      </c>
      <c r="Q936" s="351"/>
      <c r="R936" s="351"/>
      <c r="S936" s="351"/>
      <c r="T936" s="351"/>
      <c r="U936" s="351"/>
      <c r="V936" s="351"/>
      <c r="W936" s="351"/>
      <c r="X936" s="351"/>
      <c r="Y936" s="348" t="s">
        <v>278</v>
      </c>
      <c r="Z936" s="349"/>
      <c r="AA936" s="349"/>
      <c r="AB936" s="349"/>
      <c r="AC936" s="281" t="s">
        <v>317</v>
      </c>
      <c r="AD936" s="281"/>
      <c r="AE936" s="281"/>
      <c r="AF936" s="281"/>
      <c r="AG936" s="281"/>
      <c r="AH936" s="348" t="s">
        <v>341</v>
      </c>
      <c r="AI936" s="350"/>
      <c r="AJ936" s="350"/>
      <c r="AK936" s="350"/>
      <c r="AL936" s="350" t="s">
        <v>21</v>
      </c>
      <c r="AM936" s="350"/>
      <c r="AN936" s="350"/>
      <c r="AO936" s="430"/>
      <c r="AP936" s="431" t="s">
        <v>281</v>
      </c>
      <c r="AQ936" s="431"/>
      <c r="AR936" s="431"/>
      <c r="AS936" s="431"/>
      <c r="AT936" s="431"/>
      <c r="AU936" s="431"/>
      <c r="AV936" s="431"/>
      <c r="AW936" s="431"/>
      <c r="AX936" s="431"/>
    </row>
    <row r="937" spans="1:50" ht="30" customHeight="1" x14ac:dyDescent="0.15">
      <c r="A937" s="408">
        <v>1</v>
      </c>
      <c r="B937" s="408">
        <v>1</v>
      </c>
      <c r="C937" s="422" t="s">
        <v>648</v>
      </c>
      <c r="D937" s="422"/>
      <c r="E937" s="422"/>
      <c r="F937" s="422"/>
      <c r="G937" s="422"/>
      <c r="H937" s="422"/>
      <c r="I937" s="422"/>
      <c r="J937" s="423">
        <v>8013301024980</v>
      </c>
      <c r="K937" s="424">
        <v>8013301024980</v>
      </c>
      <c r="L937" s="424">
        <v>8013301024980</v>
      </c>
      <c r="M937" s="424">
        <v>8013301024980</v>
      </c>
      <c r="N937" s="424">
        <v>8013301024980</v>
      </c>
      <c r="O937" s="424">
        <v>8013301024980</v>
      </c>
      <c r="P937" s="321" t="s">
        <v>649</v>
      </c>
      <c r="Q937" s="321"/>
      <c r="R937" s="321"/>
      <c r="S937" s="321"/>
      <c r="T937" s="321"/>
      <c r="U937" s="321"/>
      <c r="V937" s="321"/>
      <c r="W937" s="321"/>
      <c r="X937" s="321"/>
      <c r="Y937" s="322">
        <v>2.9</v>
      </c>
      <c r="Z937" s="323"/>
      <c r="AA937" s="323"/>
      <c r="AB937" s="324"/>
      <c r="AC937" s="332" t="s">
        <v>345</v>
      </c>
      <c r="AD937" s="427"/>
      <c r="AE937" s="427"/>
      <c r="AF937" s="427"/>
      <c r="AG937" s="427"/>
      <c r="AH937" s="425">
        <v>3</v>
      </c>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280</v>
      </c>
      <c r="K969" s="109"/>
      <c r="L969" s="109"/>
      <c r="M969" s="109"/>
      <c r="N969" s="109"/>
      <c r="O969" s="109"/>
      <c r="P969" s="351" t="s">
        <v>242</v>
      </c>
      <c r="Q969" s="351"/>
      <c r="R969" s="351"/>
      <c r="S969" s="351"/>
      <c r="T969" s="351"/>
      <c r="U969" s="351"/>
      <c r="V969" s="351"/>
      <c r="W969" s="351"/>
      <c r="X969" s="351"/>
      <c r="Y969" s="348" t="s">
        <v>278</v>
      </c>
      <c r="Z969" s="349"/>
      <c r="AA969" s="349"/>
      <c r="AB969" s="349"/>
      <c r="AC969" s="281" t="s">
        <v>317</v>
      </c>
      <c r="AD969" s="281"/>
      <c r="AE969" s="281"/>
      <c r="AF969" s="281"/>
      <c r="AG969" s="281"/>
      <c r="AH969" s="348" t="s">
        <v>341</v>
      </c>
      <c r="AI969" s="350"/>
      <c r="AJ969" s="350"/>
      <c r="AK969" s="350"/>
      <c r="AL969" s="350" t="s">
        <v>21</v>
      </c>
      <c r="AM969" s="350"/>
      <c r="AN969" s="350"/>
      <c r="AO969" s="430"/>
      <c r="AP969" s="431" t="s">
        <v>281</v>
      </c>
      <c r="AQ969" s="431"/>
      <c r="AR969" s="431"/>
      <c r="AS969" s="431"/>
      <c r="AT969" s="431"/>
      <c r="AU969" s="431"/>
      <c r="AV969" s="431"/>
      <c r="AW969" s="431"/>
      <c r="AX969" s="431"/>
    </row>
    <row r="970" spans="1:50" ht="30" customHeight="1" x14ac:dyDescent="0.15">
      <c r="A970" s="408">
        <v>1</v>
      </c>
      <c r="B970" s="408">
        <v>1</v>
      </c>
      <c r="C970" s="422" t="s">
        <v>650</v>
      </c>
      <c r="D970" s="422" t="s">
        <v>651</v>
      </c>
      <c r="E970" s="422" t="s">
        <v>651</v>
      </c>
      <c r="F970" s="422" t="s">
        <v>651</v>
      </c>
      <c r="G970" s="422" t="s">
        <v>651</v>
      </c>
      <c r="H970" s="422" t="s">
        <v>651</v>
      </c>
      <c r="I970" s="422" t="s">
        <v>651</v>
      </c>
      <c r="J970" s="423">
        <v>8010401046583</v>
      </c>
      <c r="K970" s="424">
        <v>8010401046583</v>
      </c>
      <c r="L970" s="424">
        <v>8010401046583</v>
      </c>
      <c r="M970" s="424">
        <v>8010401046583</v>
      </c>
      <c r="N970" s="424">
        <v>8010401046583</v>
      </c>
      <c r="O970" s="424">
        <v>8010401046583</v>
      </c>
      <c r="P970" s="321" t="s">
        <v>647</v>
      </c>
      <c r="Q970" s="321"/>
      <c r="R970" s="321"/>
      <c r="S970" s="321"/>
      <c r="T970" s="321"/>
      <c r="U970" s="321"/>
      <c r="V970" s="321"/>
      <c r="W970" s="321"/>
      <c r="X970" s="321"/>
      <c r="Y970" s="322">
        <v>0.4</v>
      </c>
      <c r="Z970" s="323"/>
      <c r="AA970" s="323"/>
      <c r="AB970" s="324"/>
      <c r="AC970" s="332" t="s">
        <v>351</v>
      </c>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customHeight="1" x14ac:dyDescent="0.15">
      <c r="A971" s="408">
        <v>2</v>
      </c>
      <c r="B971" s="408">
        <v>1</v>
      </c>
      <c r="C971" s="422" t="s">
        <v>652</v>
      </c>
      <c r="D971" s="422" t="s">
        <v>653</v>
      </c>
      <c r="E971" s="422" t="s">
        <v>653</v>
      </c>
      <c r="F971" s="422" t="s">
        <v>653</v>
      </c>
      <c r="G971" s="422" t="s">
        <v>653</v>
      </c>
      <c r="H971" s="422" t="s">
        <v>653</v>
      </c>
      <c r="I971" s="422" t="s">
        <v>653</v>
      </c>
      <c r="J971" s="423">
        <v>4010001011108</v>
      </c>
      <c r="K971" s="424">
        <v>4010001011108</v>
      </c>
      <c r="L971" s="424">
        <v>4010001011108</v>
      </c>
      <c r="M971" s="424">
        <v>4010001011108</v>
      </c>
      <c r="N971" s="424">
        <v>4010001011108</v>
      </c>
      <c r="O971" s="424">
        <v>4010001011108</v>
      </c>
      <c r="P971" s="321" t="s">
        <v>656</v>
      </c>
      <c r="Q971" s="321"/>
      <c r="R971" s="321"/>
      <c r="S971" s="321"/>
      <c r="T971" s="321"/>
      <c r="U971" s="321"/>
      <c r="V971" s="321"/>
      <c r="W971" s="321"/>
      <c r="X971" s="321"/>
      <c r="Y971" s="322">
        <v>0.2</v>
      </c>
      <c r="Z971" s="323"/>
      <c r="AA971" s="323"/>
      <c r="AB971" s="324"/>
      <c r="AC971" s="332" t="s">
        <v>351</v>
      </c>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customHeight="1" x14ac:dyDescent="0.15">
      <c r="A972" s="408">
        <v>3</v>
      </c>
      <c r="B972" s="408">
        <v>1</v>
      </c>
      <c r="C972" s="428" t="s">
        <v>654</v>
      </c>
      <c r="D972" s="422" t="s">
        <v>655</v>
      </c>
      <c r="E972" s="422" t="s">
        <v>655</v>
      </c>
      <c r="F972" s="422" t="s">
        <v>655</v>
      </c>
      <c r="G972" s="422" t="s">
        <v>655</v>
      </c>
      <c r="H972" s="422" t="s">
        <v>655</v>
      </c>
      <c r="I972" s="422" t="s">
        <v>655</v>
      </c>
      <c r="J972" s="423">
        <v>6010901000777</v>
      </c>
      <c r="K972" s="424">
        <v>6010901000777</v>
      </c>
      <c r="L972" s="424">
        <v>6010901000777</v>
      </c>
      <c r="M972" s="424">
        <v>6010901000777</v>
      </c>
      <c r="N972" s="424">
        <v>6010901000777</v>
      </c>
      <c r="O972" s="424">
        <v>6010901000777</v>
      </c>
      <c r="P972" s="429" t="s">
        <v>657</v>
      </c>
      <c r="Q972" s="321"/>
      <c r="R972" s="321"/>
      <c r="S972" s="321"/>
      <c r="T972" s="321"/>
      <c r="U972" s="321"/>
      <c r="V972" s="321"/>
      <c r="W972" s="321"/>
      <c r="X972" s="321"/>
      <c r="Y972" s="322">
        <v>0.1</v>
      </c>
      <c r="Z972" s="323"/>
      <c r="AA972" s="323"/>
      <c r="AB972" s="324"/>
      <c r="AC972" s="332" t="s">
        <v>351</v>
      </c>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191</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280</v>
      </c>
      <c r="K1002" s="109"/>
      <c r="L1002" s="109"/>
      <c r="M1002" s="109"/>
      <c r="N1002" s="109"/>
      <c r="O1002" s="109"/>
      <c r="P1002" s="351" t="s">
        <v>242</v>
      </c>
      <c r="Q1002" s="351"/>
      <c r="R1002" s="351"/>
      <c r="S1002" s="351"/>
      <c r="T1002" s="351"/>
      <c r="U1002" s="351"/>
      <c r="V1002" s="351"/>
      <c r="W1002" s="351"/>
      <c r="X1002" s="351"/>
      <c r="Y1002" s="348" t="s">
        <v>278</v>
      </c>
      <c r="Z1002" s="349"/>
      <c r="AA1002" s="349"/>
      <c r="AB1002" s="349"/>
      <c r="AC1002" s="281" t="s">
        <v>317</v>
      </c>
      <c r="AD1002" s="281"/>
      <c r="AE1002" s="281"/>
      <c r="AF1002" s="281"/>
      <c r="AG1002" s="281"/>
      <c r="AH1002" s="348" t="s">
        <v>341</v>
      </c>
      <c r="AI1002" s="350"/>
      <c r="AJ1002" s="350"/>
      <c r="AK1002" s="350"/>
      <c r="AL1002" s="350" t="s">
        <v>21</v>
      </c>
      <c r="AM1002" s="350"/>
      <c r="AN1002" s="350"/>
      <c r="AO1002" s="430"/>
      <c r="AP1002" s="431" t="s">
        <v>281</v>
      </c>
      <c r="AQ1002" s="431"/>
      <c r="AR1002" s="431"/>
      <c r="AS1002" s="431"/>
      <c r="AT1002" s="431"/>
      <c r="AU1002" s="431"/>
      <c r="AV1002" s="431"/>
      <c r="AW1002" s="431"/>
      <c r="AX1002" s="431"/>
    </row>
    <row r="1003" spans="1:50" ht="30" customHeight="1" x14ac:dyDescent="0.15">
      <c r="A1003" s="408">
        <v>1</v>
      </c>
      <c r="B1003" s="408">
        <v>1</v>
      </c>
      <c r="C1003" s="422" t="s">
        <v>658</v>
      </c>
      <c r="D1003" s="422"/>
      <c r="E1003" s="422"/>
      <c r="F1003" s="422"/>
      <c r="G1003" s="422"/>
      <c r="H1003" s="422"/>
      <c r="I1003" s="422"/>
      <c r="J1003" s="423">
        <v>2010001025159</v>
      </c>
      <c r="K1003" s="424"/>
      <c r="L1003" s="424"/>
      <c r="M1003" s="424"/>
      <c r="N1003" s="424"/>
      <c r="O1003" s="424"/>
      <c r="P1003" s="321" t="s">
        <v>637</v>
      </c>
      <c r="Q1003" s="321"/>
      <c r="R1003" s="321"/>
      <c r="S1003" s="321"/>
      <c r="T1003" s="321"/>
      <c r="U1003" s="321"/>
      <c r="V1003" s="321"/>
      <c r="W1003" s="321"/>
      <c r="X1003" s="321"/>
      <c r="Y1003" s="322">
        <v>0.6</v>
      </c>
      <c r="Z1003" s="323"/>
      <c r="AA1003" s="323"/>
      <c r="AB1003" s="324"/>
      <c r="AC1003" s="332" t="s">
        <v>351</v>
      </c>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192</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280</v>
      </c>
      <c r="K1035" s="109"/>
      <c r="L1035" s="109"/>
      <c r="M1035" s="109"/>
      <c r="N1035" s="109"/>
      <c r="O1035" s="109"/>
      <c r="P1035" s="351" t="s">
        <v>242</v>
      </c>
      <c r="Q1035" s="351"/>
      <c r="R1035" s="351"/>
      <c r="S1035" s="351"/>
      <c r="T1035" s="351"/>
      <c r="U1035" s="351"/>
      <c r="V1035" s="351"/>
      <c r="W1035" s="351"/>
      <c r="X1035" s="351"/>
      <c r="Y1035" s="348" t="s">
        <v>278</v>
      </c>
      <c r="Z1035" s="349"/>
      <c r="AA1035" s="349"/>
      <c r="AB1035" s="349"/>
      <c r="AC1035" s="281" t="s">
        <v>317</v>
      </c>
      <c r="AD1035" s="281"/>
      <c r="AE1035" s="281"/>
      <c r="AF1035" s="281"/>
      <c r="AG1035" s="281"/>
      <c r="AH1035" s="348" t="s">
        <v>341</v>
      </c>
      <c r="AI1035" s="350"/>
      <c r="AJ1035" s="350"/>
      <c r="AK1035" s="350"/>
      <c r="AL1035" s="350" t="s">
        <v>21</v>
      </c>
      <c r="AM1035" s="350"/>
      <c r="AN1035" s="350"/>
      <c r="AO1035" s="430"/>
      <c r="AP1035" s="431" t="s">
        <v>281</v>
      </c>
      <c r="AQ1035" s="431"/>
      <c r="AR1035" s="431"/>
      <c r="AS1035" s="431"/>
      <c r="AT1035" s="431"/>
      <c r="AU1035" s="431"/>
      <c r="AV1035" s="431"/>
      <c r="AW1035" s="431"/>
      <c r="AX1035" s="431"/>
    </row>
    <row r="1036" spans="1:50" ht="30" customHeight="1" x14ac:dyDescent="0.15">
      <c r="A1036" s="408">
        <v>1</v>
      </c>
      <c r="B1036" s="408">
        <v>1</v>
      </c>
      <c r="C1036" s="422" t="s">
        <v>659</v>
      </c>
      <c r="D1036" s="422"/>
      <c r="E1036" s="422"/>
      <c r="F1036" s="422"/>
      <c r="G1036" s="422"/>
      <c r="H1036" s="422"/>
      <c r="I1036" s="422"/>
      <c r="J1036" s="423">
        <v>4010401004009</v>
      </c>
      <c r="K1036" s="424">
        <v>4010401004009</v>
      </c>
      <c r="L1036" s="424">
        <v>4010401004009</v>
      </c>
      <c r="M1036" s="424">
        <v>4010401004009</v>
      </c>
      <c r="N1036" s="424">
        <v>4010401004009</v>
      </c>
      <c r="O1036" s="424">
        <v>4010401004009</v>
      </c>
      <c r="P1036" s="321" t="s">
        <v>660</v>
      </c>
      <c r="Q1036" s="321"/>
      <c r="R1036" s="321"/>
      <c r="S1036" s="321"/>
      <c r="T1036" s="321"/>
      <c r="U1036" s="321"/>
      <c r="V1036" s="321"/>
      <c r="W1036" s="321"/>
      <c r="X1036" s="321"/>
      <c r="Y1036" s="322">
        <v>0.5</v>
      </c>
      <c r="Z1036" s="323"/>
      <c r="AA1036" s="323"/>
      <c r="AB1036" s="324"/>
      <c r="AC1036" s="332" t="s">
        <v>351</v>
      </c>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193</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280</v>
      </c>
      <c r="K1068" s="109"/>
      <c r="L1068" s="109"/>
      <c r="M1068" s="109"/>
      <c r="N1068" s="109"/>
      <c r="O1068" s="109"/>
      <c r="P1068" s="351" t="s">
        <v>242</v>
      </c>
      <c r="Q1068" s="351"/>
      <c r="R1068" s="351"/>
      <c r="S1068" s="351"/>
      <c r="T1068" s="351"/>
      <c r="U1068" s="351"/>
      <c r="V1068" s="351"/>
      <c r="W1068" s="351"/>
      <c r="X1068" s="351"/>
      <c r="Y1068" s="348" t="s">
        <v>278</v>
      </c>
      <c r="Z1068" s="349"/>
      <c r="AA1068" s="349"/>
      <c r="AB1068" s="349"/>
      <c r="AC1068" s="281" t="s">
        <v>317</v>
      </c>
      <c r="AD1068" s="281"/>
      <c r="AE1068" s="281"/>
      <c r="AF1068" s="281"/>
      <c r="AG1068" s="281"/>
      <c r="AH1068" s="348" t="s">
        <v>341</v>
      </c>
      <c r="AI1068" s="350"/>
      <c r="AJ1068" s="350"/>
      <c r="AK1068" s="350"/>
      <c r="AL1068" s="350" t="s">
        <v>21</v>
      </c>
      <c r="AM1068" s="350"/>
      <c r="AN1068" s="350"/>
      <c r="AO1068" s="430"/>
      <c r="AP1068" s="431" t="s">
        <v>281</v>
      </c>
      <c r="AQ1068" s="431"/>
      <c r="AR1068" s="431"/>
      <c r="AS1068" s="431"/>
      <c r="AT1068" s="431"/>
      <c r="AU1068" s="431"/>
      <c r="AV1068" s="431"/>
      <c r="AW1068" s="431"/>
      <c r="AX1068" s="431"/>
    </row>
    <row r="1069" spans="1:50" ht="30" customHeight="1" x14ac:dyDescent="0.15">
      <c r="A1069" s="408">
        <v>1</v>
      </c>
      <c r="B1069" s="408">
        <v>1</v>
      </c>
      <c r="C1069" s="422" t="s">
        <v>661</v>
      </c>
      <c r="D1069" s="422"/>
      <c r="E1069" s="422"/>
      <c r="F1069" s="422"/>
      <c r="G1069" s="422"/>
      <c r="H1069" s="422"/>
      <c r="I1069" s="422"/>
      <c r="J1069" s="423">
        <v>2011001000473</v>
      </c>
      <c r="K1069" s="424"/>
      <c r="L1069" s="424"/>
      <c r="M1069" s="424"/>
      <c r="N1069" s="424"/>
      <c r="O1069" s="424"/>
      <c r="P1069" s="321" t="s">
        <v>662</v>
      </c>
      <c r="Q1069" s="321"/>
      <c r="R1069" s="321"/>
      <c r="S1069" s="321"/>
      <c r="T1069" s="321"/>
      <c r="U1069" s="321"/>
      <c r="V1069" s="321"/>
      <c r="W1069" s="321"/>
      <c r="X1069" s="321"/>
      <c r="Y1069" s="322">
        <v>0.5</v>
      </c>
      <c r="Z1069" s="323"/>
      <c r="AA1069" s="323"/>
      <c r="AB1069" s="324"/>
      <c r="AC1069" s="332" t="s">
        <v>351</v>
      </c>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1" t="s">
        <v>308</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1" t="s">
        <v>322</v>
      </c>
      <c r="AM1099" s="962"/>
      <c r="AN1099" s="962"/>
      <c r="AO1099" s="79" t="s">
        <v>553</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299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261</v>
      </c>
      <c r="D1102" s="894"/>
      <c r="E1102" s="281" t="s">
        <v>260</v>
      </c>
      <c r="F1102" s="894"/>
      <c r="G1102" s="894"/>
      <c r="H1102" s="894"/>
      <c r="I1102" s="894"/>
      <c r="J1102" s="281" t="s">
        <v>280</v>
      </c>
      <c r="K1102" s="281"/>
      <c r="L1102" s="281"/>
      <c r="M1102" s="281"/>
      <c r="N1102" s="281"/>
      <c r="O1102" s="281"/>
      <c r="P1102" s="348" t="s">
        <v>27</v>
      </c>
      <c r="Q1102" s="348"/>
      <c r="R1102" s="348"/>
      <c r="S1102" s="348"/>
      <c r="T1102" s="348"/>
      <c r="U1102" s="348"/>
      <c r="V1102" s="348"/>
      <c r="W1102" s="348"/>
      <c r="X1102" s="348"/>
      <c r="Y1102" s="281" t="s">
        <v>282</v>
      </c>
      <c r="Z1102" s="894"/>
      <c r="AA1102" s="894"/>
      <c r="AB1102" s="894"/>
      <c r="AC1102" s="281" t="s">
        <v>243</v>
      </c>
      <c r="AD1102" s="281"/>
      <c r="AE1102" s="281"/>
      <c r="AF1102" s="281"/>
      <c r="AG1102" s="281"/>
      <c r="AH1102" s="348" t="s">
        <v>256</v>
      </c>
      <c r="AI1102" s="349"/>
      <c r="AJ1102" s="349"/>
      <c r="AK1102" s="349"/>
      <c r="AL1102" s="349" t="s">
        <v>21</v>
      </c>
      <c r="AM1102" s="349"/>
      <c r="AN1102" s="349"/>
      <c r="AO1102" s="897"/>
      <c r="AP1102" s="431" t="s">
        <v>309</v>
      </c>
      <c r="AQ1102" s="431"/>
      <c r="AR1102" s="431"/>
      <c r="AS1102" s="431"/>
      <c r="AT1102" s="431"/>
      <c r="AU1102" s="431"/>
      <c r="AV1102" s="431"/>
      <c r="AW1102" s="431"/>
      <c r="AX1102" s="431"/>
    </row>
    <row r="1103" spans="1:50" ht="30" customHeight="1" x14ac:dyDescent="0.15">
      <c r="A1103" s="408">
        <v>1</v>
      </c>
      <c r="B1103" s="408">
        <v>1</v>
      </c>
      <c r="C1103" s="896"/>
      <c r="D1103" s="896"/>
      <c r="E1103" s="895"/>
      <c r="F1103" s="895"/>
      <c r="G1103" s="895"/>
      <c r="H1103" s="895"/>
      <c r="I1103" s="89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6"/>
      <c r="D1104" s="896"/>
      <c r="E1104" s="895"/>
      <c r="F1104" s="895"/>
      <c r="G1104" s="895"/>
      <c r="H1104" s="895"/>
      <c r="I1104" s="89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6"/>
      <c r="D1105" s="896"/>
      <c r="E1105" s="895"/>
      <c r="F1105" s="895"/>
      <c r="G1105" s="895"/>
      <c r="H1105" s="895"/>
      <c r="I1105" s="89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6"/>
      <c r="D1106" s="896"/>
      <c r="E1106" s="895"/>
      <c r="F1106" s="895"/>
      <c r="G1106" s="895"/>
      <c r="H1106" s="895"/>
      <c r="I1106" s="89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6"/>
      <c r="D1107" s="896"/>
      <c r="E1107" s="895"/>
      <c r="F1107" s="895"/>
      <c r="G1107" s="895"/>
      <c r="H1107" s="895"/>
      <c r="I1107" s="89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6"/>
      <c r="D1108" s="896"/>
      <c r="E1108" s="895"/>
      <c r="F1108" s="895"/>
      <c r="G1108" s="895"/>
      <c r="H1108" s="895"/>
      <c r="I1108" s="89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6"/>
      <c r="D1109" s="896"/>
      <c r="E1109" s="895"/>
      <c r="F1109" s="895"/>
      <c r="G1109" s="895"/>
      <c r="H1109" s="895"/>
      <c r="I1109" s="89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6"/>
      <c r="D1110" s="896"/>
      <c r="E1110" s="895"/>
      <c r="F1110" s="895"/>
      <c r="G1110" s="895"/>
      <c r="H1110" s="895"/>
      <c r="I1110" s="89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6"/>
      <c r="D1111" s="896"/>
      <c r="E1111" s="895"/>
      <c r="F1111" s="895"/>
      <c r="G1111" s="895"/>
      <c r="H1111" s="895"/>
      <c r="I1111" s="89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6"/>
      <c r="D1112" s="896"/>
      <c r="E1112" s="895"/>
      <c r="F1112" s="895"/>
      <c r="G1112" s="895"/>
      <c r="H1112" s="895"/>
      <c r="I1112" s="89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6"/>
      <c r="D1113" s="896"/>
      <c r="E1113" s="895"/>
      <c r="F1113" s="895"/>
      <c r="G1113" s="895"/>
      <c r="H1113" s="895"/>
      <c r="I1113" s="89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6"/>
      <c r="D1114" s="896"/>
      <c r="E1114" s="895"/>
      <c r="F1114" s="895"/>
      <c r="G1114" s="895"/>
      <c r="H1114" s="895"/>
      <c r="I1114" s="89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6"/>
      <c r="D1115" s="896"/>
      <c r="E1115" s="895"/>
      <c r="F1115" s="895"/>
      <c r="G1115" s="895"/>
      <c r="H1115" s="895"/>
      <c r="I1115" s="89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6"/>
      <c r="D1116" s="896"/>
      <c r="E1116" s="895"/>
      <c r="F1116" s="895"/>
      <c r="G1116" s="895"/>
      <c r="H1116" s="895"/>
      <c r="I1116" s="89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6"/>
      <c r="D1117" s="896"/>
      <c r="E1117" s="895"/>
      <c r="F1117" s="895"/>
      <c r="G1117" s="895"/>
      <c r="H1117" s="895"/>
      <c r="I1117" s="89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6"/>
      <c r="D1118" s="896"/>
      <c r="E1118" s="895"/>
      <c r="F1118" s="895"/>
      <c r="G1118" s="895"/>
      <c r="H1118" s="895"/>
      <c r="I1118" s="89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6"/>
      <c r="D1119" s="896"/>
      <c r="E1119" s="895"/>
      <c r="F1119" s="895"/>
      <c r="G1119" s="895"/>
      <c r="H1119" s="895"/>
      <c r="I1119" s="89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6"/>
      <c r="D1120" s="896"/>
      <c r="E1120" s="265"/>
      <c r="F1120" s="895"/>
      <c r="G1120" s="895"/>
      <c r="H1120" s="895"/>
      <c r="I1120" s="89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6"/>
      <c r="D1121" s="896"/>
      <c r="E1121" s="895"/>
      <c r="F1121" s="895"/>
      <c r="G1121" s="895"/>
      <c r="H1121" s="895"/>
      <c r="I1121" s="89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6"/>
      <c r="D1122" s="896"/>
      <c r="E1122" s="895"/>
      <c r="F1122" s="895"/>
      <c r="G1122" s="895"/>
      <c r="H1122" s="895"/>
      <c r="I1122" s="89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6"/>
      <c r="D1123" s="896"/>
      <c r="E1123" s="895"/>
      <c r="F1123" s="895"/>
      <c r="G1123" s="895"/>
      <c r="H1123" s="895"/>
      <c r="I1123" s="89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6"/>
      <c r="D1124" s="896"/>
      <c r="E1124" s="895"/>
      <c r="F1124" s="895"/>
      <c r="G1124" s="895"/>
      <c r="H1124" s="895"/>
      <c r="I1124" s="89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6"/>
      <c r="D1125" s="896"/>
      <c r="E1125" s="895"/>
      <c r="F1125" s="895"/>
      <c r="G1125" s="895"/>
      <c r="H1125" s="895"/>
      <c r="I1125" s="89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6"/>
      <c r="D1126" s="896"/>
      <c r="E1126" s="895"/>
      <c r="F1126" s="895"/>
      <c r="G1126" s="895"/>
      <c r="H1126" s="895"/>
      <c r="I1126" s="89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6"/>
      <c r="D1127" s="896"/>
      <c r="E1127" s="895"/>
      <c r="F1127" s="895"/>
      <c r="G1127" s="895"/>
      <c r="H1127" s="895"/>
      <c r="I1127" s="89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6"/>
      <c r="D1128" s="896"/>
      <c r="E1128" s="895"/>
      <c r="F1128" s="895"/>
      <c r="G1128" s="895"/>
      <c r="H1128" s="895"/>
      <c r="I1128" s="89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6"/>
      <c r="D1129" s="896"/>
      <c r="E1129" s="895"/>
      <c r="F1129" s="895"/>
      <c r="G1129" s="895"/>
      <c r="H1129" s="895"/>
      <c r="I1129" s="89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6"/>
      <c r="D1130" s="896"/>
      <c r="E1130" s="895"/>
      <c r="F1130" s="895"/>
      <c r="G1130" s="895"/>
      <c r="H1130" s="895"/>
      <c r="I1130" s="89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6"/>
      <c r="D1131" s="896"/>
      <c r="E1131" s="895"/>
      <c r="F1131" s="895"/>
      <c r="G1131" s="895"/>
      <c r="H1131" s="895"/>
      <c r="I1131" s="89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6"/>
      <c r="D1132" s="896"/>
      <c r="E1132" s="895"/>
      <c r="F1132" s="895"/>
      <c r="G1132" s="895"/>
      <c r="H1132" s="895"/>
      <c r="I1132" s="895"/>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23" priority="14049">
      <formula>IF(RIGHT(TEXT(P14,"0.#"),1)=".",FALSE,TRUE)</formula>
    </cfRule>
    <cfRule type="expression" dxfId="2822" priority="14050">
      <formula>IF(RIGHT(TEXT(P14,"0.#"),1)=".",TRUE,FALSE)</formula>
    </cfRule>
  </conditionalFormatting>
  <conditionalFormatting sqref="AE32">
    <cfRule type="expression" dxfId="2821" priority="14039">
      <formula>IF(RIGHT(TEXT(AE32,"0.#"),1)=".",FALSE,TRUE)</formula>
    </cfRule>
    <cfRule type="expression" dxfId="2820" priority="14040">
      <formula>IF(RIGHT(TEXT(AE32,"0.#"),1)=".",TRUE,FALSE)</formula>
    </cfRule>
  </conditionalFormatting>
  <conditionalFormatting sqref="P18:AX18">
    <cfRule type="expression" dxfId="2819" priority="13925">
      <formula>IF(RIGHT(TEXT(P18,"0.#"),1)=".",FALSE,TRUE)</formula>
    </cfRule>
    <cfRule type="expression" dxfId="2818" priority="13926">
      <formula>IF(RIGHT(TEXT(P18,"0.#"),1)=".",TRUE,FALSE)</formula>
    </cfRule>
  </conditionalFormatting>
  <conditionalFormatting sqref="Y783">
    <cfRule type="expression" dxfId="2817" priority="13921">
      <formula>IF(RIGHT(TEXT(Y783,"0.#"),1)=".",FALSE,TRUE)</formula>
    </cfRule>
    <cfRule type="expression" dxfId="2816" priority="13922">
      <formula>IF(RIGHT(TEXT(Y783,"0.#"),1)=".",TRUE,FALSE)</formula>
    </cfRule>
  </conditionalFormatting>
  <conditionalFormatting sqref="Y792">
    <cfRule type="expression" dxfId="2815" priority="13917">
      <formula>IF(RIGHT(TEXT(Y792,"0.#"),1)=".",FALSE,TRUE)</formula>
    </cfRule>
    <cfRule type="expression" dxfId="2814" priority="13918">
      <formula>IF(RIGHT(TEXT(Y792,"0.#"),1)=".",TRUE,FALSE)</formula>
    </cfRule>
  </conditionalFormatting>
  <conditionalFormatting sqref="Y823:Y830 Y821 Y810:Y817 Y797:Y804 Y795">
    <cfRule type="expression" dxfId="2813" priority="13699">
      <formula>IF(RIGHT(TEXT(Y795,"0.#"),1)=".",FALSE,TRUE)</formula>
    </cfRule>
    <cfRule type="expression" dxfId="2812" priority="13700">
      <formula>IF(RIGHT(TEXT(Y795,"0.#"),1)=".",TRUE,FALSE)</formula>
    </cfRule>
  </conditionalFormatting>
  <conditionalFormatting sqref="P15:AC17 P13:AX13">
    <cfRule type="expression" dxfId="2811" priority="13747">
      <formula>IF(RIGHT(TEXT(P13,"0.#"),1)=".",FALSE,TRUE)</formula>
    </cfRule>
    <cfRule type="expression" dxfId="2810" priority="13748">
      <formula>IF(RIGHT(TEXT(P13,"0.#"),1)=".",TRUE,FALSE)</formula>
    </cfRule>
  </conditionalFormatting>
  <conditionalFormatting sqref="P19:AJ19">
    <cfRule type="expression" dxfId="2809" priority="13745">
      <formula>IF(RIGHT(TEXT(P19,"0.#"),1)=".",FALSE,TRUE)</formula>
    </cfRule>
    <cfRule type="expression" dxfId="2808" priority="13746">
      <formula>IF(RIGHT(TEXT(P19,"0.#"),1)=".",TRUE,FALSE)</formula>
    </cfRule>
  </conditionalFormatting>
  <conditionalFormatting sqref="AE101 AQ101">
    <cfRule type="expression" dxfId="2807" priority="13737">
      <formula>IF(RIGHT(TEXT(AE101,"0.#"),1)=".",FALSE,TRUE)</formula>
    </cfRule>
    <cfRule type="expression" dxfId="2806" priority="13738">
      <formula>IF(RIGHT(TEXT(AE101,"0.#"),1)=".",TRUE,FALSE)</formula>
    </cfRule>
  </conditionalFormatting>
  <conditionalFormatting sqref="Y784:Y791 Y782">
    <cfRule type="expression" dxfId="2805" priority="13723">
      <formula>IF(RIGHT(TEXT(Y782,"0.#"),1)=".",FALSE,TRUE)</formula>
    </cfRule>
    <cfRule type="expression" dxfId="2804" priority="13724">
      <formula>IF(RIGHT(TEXT(Y782,"0.#"),1)=".",TRUE,FALSE)</formula>
    </cfRule>
  </conditionalFormatting>
  <conditionalFormatting sqref="AU783">
    <cfRule type="expression" dxfId="2803" priority="13721">
      <formula>IF(RIGHT(TEXT(AU783,"0.#"),1)=".",FALSE,TRUE)</formula>
    </cfRule>
    <cfRule type="expression" dxfId="2802" priority="13722">
      <formula>IF(RIGHT(TEXT(AU783,"0.#"),1)=".",TRUE,FALSE)</formula>
    </cfRule>
  </conditionalFormatting>
  <conditionalFormatting sqref="AU792">
    <cfRule type="expression" dxfId="2801" priority="13719">
      <formula>IF(RIGHT(TEXT(AU792,"0.#"),1)=".",FALSE,TRUE)</formula>
    </cfRule>
    <cfRule type="expression" dxfId="2800" priority="13720">
      <formula>IF(RIGHT(TEXT(AU792,"0.#"),1)=".",TRUE,FALSE)</formula>
    </cfRule>
  </conditionalFormatting>
  <conditionalFormatting sqref="AU784:AU791 AU782">
    <cfRule type="expression" dxfId="2799" priority="13717">
      <formula>IF(RIGHT(TEXT(AU782,"0.#"),1)=".",FALSE,TRUE)</formula>
    </cfRule>
    <cfRule type="expression" dxfId="2798" priority="13718">
      <formula>IF(RIGHT(TEXT(AU782,"0.#"),1)=".",TRUE,FALSE)</formula>
    </cfRule>
  </conditionalFormatting>
  <conditionalFormatting sqref="Y822 Y796">
    <cfRule type="expression" dxfId="2797" priority="13703">
      <formula>IF(RIGHT(TEXT(Y796,"0.#"),1)=".",FALSE,TRUE)</formula>
    </cfRule>
    <cfRule type="expression" dxfId="2796" priority="13704">
      <formula>IF(RIGHT(TEXT(Y796,"0.#"),1)=".",TRUE,FALSE)</formula>
    </cfRule>
  </conditionalFormatting>
  <conditionalFormatting sqref="Y831 Y818 Y805">
    <cfRule type="expression" dxfId="2795" priority="13701">
      <formula>IF(RIGHT(TEXT(Y805,"0.#"),1)=".",FALSE,TRUE)</formula>
    </cfRule>
    <cfRule type="expression" dxfId="2794" priority="13702">
      <formula>IF(RIGHT(TEXT(Y805,"0.#"),1)=".",TRUE,FALSE)</formula>
    </cfRule>
  </conditionalFormatting>
  <conditionalFormatting sqref="AU822 AU809 AU796">
    <cfRule type="expression" dxfId="2793" priority="13697">
      <formula>IF(RIGHT(TEXT(AU796,"0.#"),1)=".",FALSE,TRUE)</formula>
    </cfRule>
    <cfRule type="expression" dxfId="2792" priority="13698">
      <formula>IF(RIGHT(TEXT(AU796,"0.#"),1)=".",TRUE,FALSE)</formula>
    </cfRule>
  </conditionalFormatting>
  <conditionalFormatting sqref="AU831 AU818 AU805">
    <cfRule type="expression" dxfId="2791" priority="13695">
      <formula>IF(RIGHT(TEXT(AU805,"0.#"),1)=".",FALSE,TRUE)</formula>
    </cfRule>
    <cfRule type="expression" dxfId="2790" priority="13696">
      <formula>IF(RIGHT(TEXT(AU805,"0.#"),1)=".",TRUE,FALSE)</formula>
    </cfRule>
  </conditionalFormatting>
  <conditionalFormatting sqref="AU823:AU830 AU821 AU810:AU817 AU808 AU797:AU804 AU795">
    <cfRule type="expression" dxfId="2789" priority="13693">
      <formula>IF(RIGHT(TEXT(AU795,"0.#"),1)=".",FALSE,TRUE)</formula>
    </cfRule>
    <cfRule type="expression" dxfId="2788" priority="13694">
      <formula>IF(RIGHT(TEXT(AU795,"0.#"),1)=".",TRUE,FALSE)</formula>
    </cfRule>
  </conditionalFormatting>
  <conditionalFormatting sqref="AM87">
    <cfRule type="expression" dxfId="2787" priority="13347">
      <formula>IF(RIGHT(TEXT(AM87,"0.#"),1)=".",FALSE,TRUE)</formula>
    </cfRule>
    <cfRule type="expression" dxfId="2786" priority="13348">
      <formula>IF(RIGHT(TEXT(AM87,"0.#"),1)=".",TRUE,FALSE)</formula>
    </cfRule>
  </conditionalFormatting>
  <conditionalFormatting sqref="AE55">
    <cfRule type="expression" dxfId="2785" priority="13415">
      <formula>IF(RIGHT(TEXT(AE55,"0.#"),1)=".",FALSE,TRUE)</formula>
    </cfRule>
    <cfRule type="expression" dxfId="2784" priority="13416">
      <formula>IF(RIGHT(TEXT(AE55,"0.#"),1)=".",TRUE,FALSE)</formula>
    </cfRule>
  </conditionalFormatting>
  <conditionalFormatting sqref="AI55">
    <cfRule type="expression" dxfId="2783" priority="13413">
      <formula>IF(RIGHT(TEXT(AI55,"0.#"),1)=".",FALSE,TRUE)</formula>
    </cfRule>
    <cfRule type="expression" dxfId="2782" priority="13414">
      <formula>IF(RIGHT(TEXT(AI55,"0.#"),1)=".",TRUE,FALSE)</formula>
    </cfRule>
  </conditionalFormatting>
  <conditionalFormatting sqref="AM34">
    <cfRule type="expression" dxfId="2781" priority="13493">
      <formula>IF(RIGHT(TEXT(AM34,"0.#"),1)=".",FALSE,TRUE)</formula>
    </cfRule>
    <cfRule type="expression" dxfId="2780" priority="13494">
      <formula>IF(RIGHT(TEXT(AM34,"0.#"),1)=".",TRUE,FALSE)</formula>
    </cfRule>
  </conditionalFormatting>
  <conditionalFormatting sqref="AE33">
    <cfRule type="expression" dxfId="2779" priority="13507">
      <formula>IF(RIGHT(TEXT(AE33,"0.#"),1)=".",FALSE,TRUE)</formula>
    </cfRule>
    <cfRule type="expression" dxfId="2778" priority="13508">
      <formula>IF(RIGHT(TEXT(AE33,"0.#"),1)=".",TRUE,FALSE)</formula>
    </cfRule>
  </conditionalFormatting>
  <conditionalFormatting sqref="AE34">
    <cfRule type="expression" dxfId="2777" priority="13505">
      <formula>IF(RIGHT(TEXT(AE34,"0.#"),1)=".",FALSE,TRUE)</formula>
    </cfRule>
    <cfRule type="expression" dxfId="2776" priority="13506">
      <formula>IF(RIGHT(TEXT(AE34,"0.#"),1)=".",TRUE,FALSE)</formula>
    </cfRule>
  </conditionalFormatting>
  <conditionalFormatting sqref="AI34">
    <cfRule type="expression" dxfId="2775" priority="13503">
      <formula>IF(RIGHT(TEXT(AI34,"0.#"),1)=".",FALSE,TRUE)</formula>
    </cfRule>
    <cfRule type="expression" dxfId="2774" priority="13504">
      <formula>IF(RIGHT(TEXT(AI34,"0.#"),1)=".",TRUE,FALSE)</formula>
    </cfRule>
  </conditionalFormatting>
  <conditionalFormatting sqref="AI33">
    <cfRule type="expression" dxfId="2773" priority="13501">
      <formula>IF(RIGHT(TEXT(AI33,"0.#"),1)=".",FALSE,TRUE)</formula>
    </cfRule>
    <cfRule type="expression" dxfId="2772" priority="13502">
      <formula>IF(RIGHT(TEXT(AI33,"0.#"),1)=".",TRUE,FALSE)</formula>
    </cfRule>
  </conditionalFormatting>
  <conditionalFormatting sqref="AI32">
    <cfRule type="expression" dxfId="2771" priority="13499">
      <formula>IF(RIGHT(TEXT(AI32,"0.#"),1)=".",FALSE,TRUE)</formula>
    </cfRule>
    <cfRule type="expression" dxfId="2770" priority="13500">
      <formula>IF(RIGHT(TEXT(AI32,"0.#"),1)=".",TRUE,FALSE)</formula>
    </cfRule>
  </conditionalFormatting>
  <conditionalFormatting sqref="AM32">
    <cfRule type="expression" dxfId="2769" priority="13497">
      <formula>IF(RIGHT(TEXT(AM32,"0.#"),1)=".",FALSE,TRUE)</formula>
    </cfRule>
    <cfRule type="expression" dxfId="2768" priority="13498">
      <formula>IF(RIGHT(TEXT(AM32,"0.#"),1)=".",TRUE,FALSE)</formula>
    </cfRule>
  </conditionalFormatting>
  <conditionalFormatting sqref="AM33">
    <cfRule type="expression" dxfId="2767" priority="13495">
      <formula>IF(RIGHT(TEXT(AM33,"0.#"),1)=".",FALSE,TRUE)</formula>
    </cfRule>
    <cfRule type="expression" dxfId="2766" priority="13496">
      <formula>IF(RIGHT(TEXT(AM33,"0.#"),1)=".",TRUE,FALSE)</formula>
    </cfRule>
  </conditionalFormatting>
  <conditionalFormatting sqref="AQ32:AQ34">
    <cfRule type="expression" dxfId="2765" priority="13487">
      <formula>IF(RIGHT(TEXT(AQ32,"0.#"),1)=".",FALSE,TRUE)</formula>
    </cfRule>
    <cfRule type="expression" dxfId="2764" priority="13488">
      <formula>IF(RIGHT(TEXT(AQ32,"0.#"),1)=".",TRUE,FALSE)</formula>
    </cfRule>
  </conditionalFormatting>
  <conditionalFormatting sqref="AU32:AU34">
    <cfRule type="expression" dxfId="2763" priority="13485">
      <formula>IF(RIGHT(TEXT(AU32,"0.#"),1)=".",FALSE,TRUE)</formula>
    </cfRule>
    <cfRule type="expression" dxfId="2762" priority="13486">
      <formula>IF(RIGHT(TEXT(AU32,"0.#"),1)=".",TRUE,FALSE)</formula>
    </cfRule>
  </conditionalFormatting>
  <conditionalFormatting sqref="AE53">
    <cfRule type="expression" dxfId="2761" priority="13419">
      <formula>IF(RIGHT(TEXT(AE53,"0.#"),1)=".",FALSE,TRUE)</formula>
    </cfRule>
    <cfRule type="expression" dxfId="2760" priority="13420">
      <formula>IF(RIGHT(TEXT(AE53,"0.#"),1)=".",TRUE,FALSE)</formula>
    </cfRule>
  </conditionalFormatting>
  <conditionalFormatting sqref="AE54">
    <cfRule type="expression" dxfId="2759" priority="13417">
      <formula>IF(RIGHT(TEXT(AE54,"0.#"),1)=".",FALSE,TRUE)</formula>
    </cfRule>
    <cfRule type="expression" dxfId="2758" priority="13418">
      <formula>IF(RIGHT(TEXT(AE54,"0.#"),1)=".",TRUE,FALSE)</formula>
    </cfRule>
  </conditionalFormatting>
  <conditionalFormatting sqref="AI54">
    <cfRule type="expression" dxfId="2757" priority="13411">
      <formula>IF(RIGHT(TEXT(AI54,"0.#"),1)=".",FALSE,TRUE)</formula>
    </cfRule>
    <cfRule type="expression" dxfId="2756" priority="13412">
      <formula>IF(RIGHT(TEXT(AI54,"0.#"),1)=".",TRUE,FALSE)</formula>
    </cfRule>
  </conditionalFormatting>
  <conditionalFormatting sqref="AI53">
    <cfRule type="expression" dxfId="2755" priority="13409">
      <formula>IF(RIGHT(TEXT(AI53,"0.#"),1)=".",FALSE,TRUE)</formula>
    </cfRule>
    <cfRule type="expression" dxfId="2754" priority="13410">
      <formula>IF(RIGHT(TEXT(AI53,"0.#"),1)=".",TRUE,FALSE)</formula>
    </cfRule>
  </conditionalFormatting>
  <conditionalFormatting sqref="AM53">
    <cfRule type="expression" dxfId="2753" priority="13407">
      <formula>IF(RIGHT(TEXT(AM53,"0.#"),1)=".",FALSE,TRUE)</formula>
    </cfRule>
    <cfRule type="expression" dxfId="2752" priority="13408">
      <formula>IF(RIGHT(TEXT(AM53,"0.#"),1)=".",TRUE,FALSE)</formula>
    </cfRule>
  </conditionalFormatting>
  <conditionalFormatting sqref="AM54">
    <cfRule type="expression" dxfId="2751" priority="13405">
      <formula>IF(RIGHT(TEXT(AM54,"0.#"),1)=".",FALSE,TRUE)</formula>
    </cfRule>
    <cfRule type="expression" dxfId="2750" priority="13406">
      <formula>IF(RIGHT(TEXT(AM54,"0.#"),1)=".",TRUE,FALSE)</formula>
    </cfRule>
  </conditionalFormatting>
  <conditionalFormatting sqref="AM55">
    <cfRule type="expression" dxfId="2749" priority="13403">
      <formula>IF(RIGHT(TEXT(AM55,"0.#"),1)=".",FALSE,TRUE)</formula>
    </cfRule>
    <cfRule type="expression" dxfId="2748" priority="13404">
      <formula>IF(RIGHT(TEXT(AM55,"0.#"),1)=".",TRUE,FALSE)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M62">
    <cfRule type="expression" dxfId="2743" priority="13373">
      <formula>IF(RIGHT(TEXT(AM62,"0.#"),1)=".",FALSE,TRUE)</formula>
    </cfRule>
    <cfRule type="expression" dxfId="2742" priority="13374">
      <formula>IF(RIGHT(TEXT(AM62,"0.#"),1)=".",TRUE,FALSE)</formula>
    </cfRule>
  </conditionalFormatting>
  <conditionalFormatting sqref="AE87">
    <cfRule type="expression" dxfId="2741" priority="13359">
      <formula>IF(RIGHT(TEXT(AE87,"0.#"),1)=".",FALSE,TRUE)</formula>
    </cfRule>
    <cfRule type="expression" dxfId="2740" priority="13360">
      <formula>IF(RIGHT(TEXT(AE87,"0.#"),1)=".",TRUE,FALSE)</formula>
    </cfRule>
  </conditionalFormatting>
  <conditionalFormatting sqref="AE88">
    <cfRule type="expression" dxfId="2739" priority="13357">
      <formula>IF(RIGHT(TEXT(AE88,"0.#"),1)=".",FALSE,TRUE)</formula>
    </cfRule>
    <cfRule type="expression" dxfId="2738" priority="13358">
      <formula>IF(RIGHT(TEXT(AE88,"0.#"),1)=".",TRUE,FALSE)</formula>
    </cfRule>
  </conditionalFormatting>
  <conditionalFormatting sqref="AE89">
    <cfRule type="expression" dxfId="2737" priority="13355">
      <formula>IF(RIGHT(TEXT(AE89,"0.#"),1)=".",FALSE,TRUE)</formula>
    </cfRule>
    <cfRule type="expression" dxfId="2736" priority="13356">
      <formula>IF(RIGHT(TEXT(AE89,"0.#"),1)=".",TRUE,FALSE)</formula>
    </cfRule>
  </conditionalFormatting>
  <conditionalFormatting sqref="AI89">
    <cfRule type="expression" dxfId="2735" priority="13353">
      <formula>IF(RIGHT(TEXT(AI89,"0.#"),1)=".",FALSE,TRUE)</formula>
    </cfRule>
    <cfRule type="expression" dxfId="2734" priority="13354">
      <formula>IF(RIGHT(TEXT(AI89,"0.#"),1)=".",TRUE,FALSE)</formula>
    </cfRule>
  </conditionalFormatting>
  <conditionalFormatting sqref="AI88">
    <cfRule type="expression" dxfId="2733" priority="13351">
      <formula>IF(RIGHT(TEXT(AI88,"0.#"),1)=".",FALSE,TRUE)</formula>
    </cfRule>
    <cfRule type="expression" dxfId="2732" priority="13352">
      <formula>IF(RIGHT(TEXT(AI88,"0.#"),1)=".",TRUE,FALSE)</formula>
    </cfRule>
  </conditionalFormatting>
  <conditionalFormatting sqref="AI87">
    <cfRule type="expression" dxfId="2731" priority="13349">
      <formula>IF(RIGHT(TEXT(AI87,"0.#"),1)=".",FALSE,TRUE)</formula>
    </cfRule>
    <cfRule type="expression" dxfId="2730" priority="13350">
      <formula>IF(RIGHT(TEXT(AI87,"0.#"),1)=".",TRUE,FALSE)</formula>
    </cfRule>
  </conditionalFormatting>
  <conditionalFormatting sqref="AM88">
    <cfRule type="expression" dxfId="2729" priority="13345">
      <formula>IF(RIGHT(TEXT(AM88,"0.#"),1)=".",FALSE,TRUE)</formula>
    </cfRule>
    <cfRule type="expression" dxfId="2728" priority="13346">
      <formula>IF(RIGHT(TEXT(AM88,"0.#"),1)=".",TRUE,FALSE)</formula>
    </cfRule>
  </conditionalFormatting>
  <conditionalFormatting sqref="AM89">
    <cfRule type="expression" dxfId="2727" priority="13343">
      <formula>IF(RIGHT(TEXT(AM89,"0.#"),1)=".",FALSE,TRUE)</formula>
    </cfRule>
    <cfRule type="expression" dxfId="2726" priority="13344">
      <formula>IF(RIGHT(TEXT(AM89,"0.#"),1)=".",TRUE,FALSE)</formula>
    </cfRule>
  </conditionalFormatting>
  <conditionalFormatting sqref="AE92">
    <cfRule type="expression" dxfId="2725" priority="13329">
      <formula>IF(RIGHT(TEXT(AE92,"0.#"),1)=".",FALSE,TRUE)</formula>
    </cfRule>
    <cfRule type="expression" dxfId="2724" priority="13330">
      <formula>IF(RIGHT(TEXT(AE92,"0.#"),1)=".",TRUE,FALSE)</formula>
    </cfRule>
  </conditionalFormatting>
  <conditionalFormatting sqref="AE93">
    <cfRule type="expression" dxfId="2723" priority="13327">
      <formula>IF(RIGHT(TEXT(AE93,"0.#"),1)=".",FALSE,TRUE)</formula>
    </cfRule>
    <cfRule type="expression" dxfId="2722" priority="13328">
      <formula>IF(RIGHT(TEXT(AE93,"0.#"),1)=".",TRUE,FALSE)</formula>
    </cfRule>
  </conditionalFormatting>
  <conditionalFormatting sqref="AE94">
    <cfRule type="expression" dxfId="2721" priority="13325">
      <formula>IF(RIGHT(TEXT(AE94,"0.#"),1)=".",FALSE,TRUE)</formula>
    </cfRule>
    <cfRule type="expression" dxfId="2720" priority="13326">
      <formula>IF(RIGHT(TEXT(AE94,"0.#"),1)=".",TRUE,FALSE)</formula>
    </cfRule>
  </conditionalFormatting>
  <conditionalFormatting sqref="AI94">
    <cfRule type="expression" dxfId="2719" priority="13323">
      <formula>IF(RIGHT(TEXT(AI94,"0.#"),1)=".",FALSE,TRUE)</formula>
    </cfRule>
    <cfRule type="expression" dxfId="2718" priority="13324">
      <formula>IF(RIGHT(TEXT(AI94,"0.#"),1)=".",TRUE,FALSE)</formula>
    </cfRule>
  </conditionalFormatting>
  <conditionalFormatting sqref="AI93">
    <cfRule type="expression" dxfId="2717" priority="13321">
      <formula>IF(RIGHT(TEXT(AI93,"0.#"),1)=".",FALSE,TRUE)</formula>
    </cfRule>
    <cfRule type="expression" dxfId="2716" priority="13322">
      <formula>IF(RIGHT(TEXT(AI93,"0.#"),1)=".",TRUE,FALSE)</formula>
    </cfRule>
  </conditionalFormatting>
  <conditionalFormatting sqref="AI92">
    <cfRule type="expression" dxfId="2715" priority="13319">
      <formula>IF(RIGHT(TEXT(AI92,"0.#"),1)=".",FALSE,TRUE)</formula>
    </cfRule>
    <cfRule type="expression" dxfId="2714" priority="13320">
      <formula>IF(RIGHT(TEXT(AI92,"0.#"),1)=".",TRUE,FALSE)</formula>
    </cfRule>
  </conditionalFormatting>
  <conditionalFormatting sqref="AM92">
    <cfRule type="expression" dxfId="2713" priority="13317">
      <formula>IF(RIGHT(TEXT(AM92,"0.#"),1)=".",FALSE,TRUE)</formula>
    </cfRule>
    <cfRule type="expression" dxfId="2712" priority="13318">
      <formula>IF(RIGHT(TEXT(AM92,"0.#"),1)=".",TRUE,FALSE)</formula>
    </cfRule>
  </conditionalFormatting>
  <conditionalFormatting sqref="AM93">
    <cfRule type="expression" dxfId="2711" priority="13315">
      <formula>IF(RIGHT(TEXT(AM93,"0.#"),1)=".",FALSE,TRUE)</formula>
    </cfRule>
    <cfRule type="expression" dxfId="2710" priority="13316">
      <formula>IF(RIGHT(TEXT(AM93,"0.#"),1)=".",TRUE,FALSE)</formula>
    </cfRule>
  </conditionalFormatting>
  <conditionalFormatting sqref="AM94">
    <cfRule type="expression" dxfId="2709" priority="13313">
      <formula>IF(RIGHT(TEXT(AM94,"0.#"),1)=".",FALSE,TRUE)</formula>
    </cfRule>
    <cfRule type="expression" dxfId="2708" priority="13314">
      <formula>IF(RIGHT(TEXT(AM94,"0.#"),1)=".",TRUE,FALSE)</formula>
    </cfRule>
  </conditionalFormatting>
  <conditionalFormatting sqref="AE97">
    <cfRule type="expression" dxfId="2707" priority="13299">
      <formula>IF(RIGHT(TEXT(AE97,"0.#"),1)=".",FALSE,TRUE)</formula>
    </cfRule>
    <cfRule type="expression" dxfId="2706" priority="13300">
      <formula>IF(RIGHT(TEXT(AE97,"0.#"),1)=".",TRUE,FALSE)</formula>
    </cfRule>
  </conditionalFormatting>
  <conditionalFormatting sqref="AE98">
    <cfRule type="expression" dxfId="2705" priority="13297">
      <formula>IF(RIGHT(TEXT(AE98,"0.#"),1)=".",FALSE,TRUE)</formula>
    </cfRule>
    <cfRule type="expression" dxfId="2704" priority="13298">
      <formula>IF(RIGHT(TEXT(AE98,"0.#"),1)=".",TRUE,FALSE)</formula>
    </cfRule>
  </conditionalFormatting>
  <conditionalFormatting sqref="AE99">
    <cfRule type="expression" dxfId="2703" priority="13295">
      <formula>IF(RIGHT(TEXT(AE99,"0.#"),1)=".",FALSE,TRUE)</formula>
    </cfRule>
    <cfRule type="expression" dxfId="2702" priority="13296">
      <formula>IF(RIGHT(TEXT(AE99,"0.#"),1)=".",TRUE,FALSE)</formula>
    </cfRule>
  </conditionalFormatting>
  <conditionalFormatting sqref="AI99">
    <cfRule type="expression" dxfId="2701" priority="13293">
      <formula>IF(RIGHT(TEXT(AI99,"0.#"),1)=".",FALSE,TRUE)</formula>
    </cfRule>
    <cfRule type="expression" dxfId="2700" priority="13294">
      <formula>IF(RIGHT(TEXT(AI99,"0.#"),1)=".",TRUE,FALSE)</formula>
    </cfRule>
  </conditionalFormatting>
  <conditionalFormatting sqref="AI98">
    <cfRule type="expression" dxfId="2699" priority="13291">
      <formula>IF(RIGHT(TEXT(AI98,"0.#"),1)=".",FALSE,TRUE)</formula>
    </cfRule>
    <cfRule type="expression" dxfId="2698" priority="13292">
      <formula>IF(RIGHT(TEXT(AI98,"0.#"),1)=".",TRUE,FALSE)</formula>
    </cfRule>
  </conditionalFormatting>
  <conditionalFormatting sqref="AI97">
    <cfRule type="expression" dxfId="2697" priority="13289">
      <formula>IF(RIGHT(TEXT(AI97,"0.#"),1)=".",FALSE,TRUE)</formula>
    </cfRule>
    <cfRule type="expression" dxfId="2696" priority="13290">
      <formula>IF(RIGHT(TEXT(AI97,"0.#"),1)=".",TRUE,FALSE)</formula>
    </cfRule>
  </conditionalFormatting>
  <conditionalFormatting sqref="AM97">
    <cfRule type="expression" dxfId="2695" priority="13287">
      <formula>IF(RIGHT(TEXT(AM97,"0.#"),1)=".",FALSE,TRUE)</formula>
    </cfRule>
    <cfRule type="expression" dxfId="2694" priority="13288">
      <formula>IF(RIGHT(TEXT(AM97,"0.#"),1)=".",TRUE,FALSE)</formula>
    </cfRule>
  </conditionalFormatting>
  <conditionalFormatting sqref="AM98">
    <cfRule type="expression" dxfId="2693" priority="13285">
      <formula>IF(RIGHT(TEXT(AM98,"0.#"),1)=".",FALSE,TRUE)</formula>
    </cfRule>
    <cfRule type="expression" dxfId="2692" priority="13286">
      <formula>IF(RIGHT(TEXT(AM98,"0.#"),1)=".",TRUE,FALSE)</formula>
    </cfRule>
  </conditionalFormatting>
  <conditionalFormatting sqref="AM99">
    <cfRule type="expression" dxfId="2691" priority="13283">
      <formula>IF(RIGHT(TEXT(AM99,"0.#"),1)=".",FALSE,TRUE)</formula>
    </cfRule>
    <cfRule type="expression" dxfId="2690" priority="13284">
      <formula>IF(RIGHT(TEXT(AM99,"0.#"),1)=".",TRUE,FALSE)</formula>
    </cfRule>
  </conditionalFormatting>
  <conditionalFormatting sqref="AI101">
    <cfRule type="expression" dxfId="2689" priority="13269">
      <formula>IF(RIGHT(TEXT(AI101,"0.#"),1)=".",FALSE,TRUE)</formula>
    </cfRule>
    <cfRule type="expression" dxfId="2688" priority="13270">
      <formula>IF(RIGHT(TEXT(AI101,"0.#"),1)=".",TRUE,FALSE)</formula>
    </cfRule>
  </conditionalFormatting>
  <conditionalFormatting sqref="AM101">
    <cfRule type="expression" dxfId="2687" priority="13267">
      <formula>IF(RIGHT(TEXT(AM101,"0.#"),1)=".",FALSE,TRUE)</formula>
    </cfRule>
    <cfRule type="expression" dxfId="2686" priority="13268">
      <formula>IF(RIGHT(TEXT(AM101,"0.#"),1)=".",TRUE,FALSE)</formula>
    </cfRule>
  </conditionalFormatting>
  <conditionalFormatting sqref="AE102">
    <cfRule type="expression" dxfId="2685" priority="13265">
      <formula>IF(RIGHT(TEXT(AE102,"0.#"),1)=".",FALSE,TRUE)</formula>
    </cfRule>
    <cfRule type="expression" dxfId="2684" priority="13266">
      <formula>IF(RIGHT(TEXT(AE102,"0.#"),1)=".",TRUE,FALSE)</formula>
    </cfRule>
  </conditionalFormatting>
  <conditionalFormatting sqref="AI102">
    <cfRule type="expression" dxfId="2683" priority="13263">
      <formula>IF(RIGHT(TEXT(AI102,"0.#"),1)=".",FALSE,TRUE)</formula>
    </cfRule>
    <cfRule type="expression" dxfId="2682" priority="13264">
      <formula>IF(RIGHT(TEXT(AI102,"0.#"),1)=".",TRUE,FALSE)</formula>
    </cfRule>
  </conditionalFormatting>
  <conditionalFormatting sqref="AM102">
    <cfRule type="expression" dxfId="2681" priority="13261">
      <formula>IF(RIGHT(TEXT(AM102,"0.#"),1)=".",FALSE,TRUE)</formula>
    </cfRule>
    <cfRule type="expression" dxfId="2680" priority="13262">
      <formula>IF(RIGHT(TEXT(AM102,"0.#"),1)=".",TRUE,FALSE)</formula>
    </cfRule>
  </conditionalFormatting>
  <conditionalFormatting sqref="AQ102">
    <cfRule type="expression" dxfId="2679" priority="13259">
      <formula>IF(RIGHT(TEXT(AQ102,"0.#"),1)=".",FALSE,TRUE)</formula>
    </cfRule>
    <cfRule type="expression" dxfId="2678" priority="13260">
      <formula>IF(RIGHT(TEXT(AQ102,"0.#"),1)=".",TRUE,FALSE)</formula>
    </cfRule>
  </conditionalFormatting>
  <conditionalFormatting sqref="AE104">
    <cfRule type="expression" dxfId="2677" priority="13257">
      <formula>IF(RIGHT(TEXT(AE104,"0.#"),1)=".",FALSE,TRUE)</formula>
    </cfRule>
    <cfRule type="expression" dxfId="2676" priority="13258">
      <formula>IF(RIGHT(TEXT(AE104,"0.#"),1)=".",TRUE,FALSE)</formula>
    </cfRule>
  </conditionalFormatting>
  <conditionalFormatting sqref="AI104">
    <cfRule type="expression" dxfId="2675" priority="13255">
      <formula>IF(RIGHT(TEXT(AI104,"0.#"),1)=".",FALSE,TRUE)</formula>
    </cfRule>
    <cfRule type="expression" dxfId="2674" priority="13256">
      <formula>IF(RIGHT(TEXT(AI104,"0.#"),1)=".",TRUE,FALSE)</formula>
    </cfRule>
  </conditionalFormatting>
  <conditionalFormatting sqref="AM104">
    <cfRule type="expression" dxfId="2673" priority="13253">
      <formula>IF(RIGHT(TEXT(AM104,"0.#"),1)=".",FALSE,TRUE)</formula>
    </cfRule>
    <cfRule type="expression" dxfId="2672" priority="13254">
      <formula>IF(RIGHT(TEXT(AM104,"0.#"),1)=".",TRUE,FALSE)</formula>
    </cfRule>
  </conditionalFormatting>
  <conditionalFormatting sqref="AE105">
    <cfRule type="expression" dxfId="2671" priority="13251">
      <formula>IF(RIGHT(TEXT(AE105,"0.#"),1)=".",FALSE,TRUE)</formula>
    </cfRule>
    <cfRule type="expression" dxfId="2670" priority="13252">
      <formula>IF(RIGHT(TEXT(AE105,"0.#"),1)=".",TRUE,FALSE)</formula>
    </cfRule>
  </conditionalFormatting>
  <conditionalFormatting sqref="AI105">
    <cfRule type="expression" dxfId="2669" priority="13249">
      <formula>IF(RIGHT(TEXT(AI105,"0.#"),1)=".",FALSE,TRUE)</formula>
    </cfRule>
    <cfRule type="expression" dxfId="2668" priority="13250">
      <formula>IF(RIGHT(TEXT(AI105,"0.#"),1)=".",TRUE,FALSE)</formula>
    </cfRule>
  </conditionalFormatting>
  <conditionalFormatting sqref="AM105">
    <cfRule type="expression" dxfId="2667" priority="13247">
      <formula>IF(RIGHT(TEXT(AM105,"0.#"),1)=".",FALSE,TRUE)</formula>
    </cfRule>
    <cfRule type="expression" dxfId="2666" priority="13248">
      <formula>IF(RIGHT(TEXT(AM105,"0.#"),1)=".",TRUE,FALSE)</formula>
    </cfRule>
  </conditionalFormatting>
  <conditionalFormatting sqref="AE107">
    <cfRule type="expression" dxfId="2665" priority="13243">
      <formula>IF(RIGHT(TEXT(AE107,"0.#"),1)=".",FALSE,TRUE)</formula>
    </cfRule>
    <cfRule type="expression" dxfId="2664" priority="13244">
      <formula>IF(RIGHT(TEXT(AE107,"0.#"),1)=".",TRUE,FALSE)</formula>
    </cfRule>
  </conditionalFormatting>
  <conditionalFormatting sqref="AI107">
    <cfRule type="expression" dxfId="2663" priority="13241">
      <formula>IF(RIGHT(TEXT(AI107,"0.#"),1)=".",FALSE,TRUE)</formula>
    </cfRule>
    <cfRule type="expression" dxfId="2662" priority="13242">
      <formula>IF(RIGHT(TEXT(AI107,"0.#"),1)=".",TRUE,FALSE)</formula>
    </cfRule>
  </conditionalFormatting>
  <conditionalFormatting sqref="AM107">
    <cfRule type="expression" dxfId="2661" priority="13239">
      <formula>IF(RIGHT(TEXT(AM107,"0.#"),1)=".",FALSE,TRUE)</formula>
    </cfRule>
    <cfRule type="expression" dxfId="2660" priority="13240">
      <formula>IF(RIGHT(TEXT(AM107,"0.#"),1)=".",TRUE,FALSE)</formula>
    </cfRule>
  </conditionalFormatting>
  <conditionalFormatting sqref="AE108">
    <cfRule type="expression" dxfId="2659" priority="13237">
      <formula>IF(RIGHT(TEXT(AE108,"0.#"),1)=".",FALSE,TRUE)</formula>
    </cfRule>
    <cfRule type="expression" dxfId="2658" priority="13238">
      <formula>IF(RIGHT(TEXT(AE108,"0.#"),1)=".",TRUE,FALSE)</formula>
    </cfRule>
  </conditionalFormatting>
  <conditionalFormatting sqref="AI108">
    <cfRule type="expression" dxfId="2657" priority="13235">
      <formula>IF(RIGHT(TEXT(AI108,"0.#"),1)=".",FALSE,TRUE)</formula>
    </cfRule>
    <cfRule type="expression" dxfId="2656" priority="13236">
      <formula>IF(RIGHT(TEXT(AI108,"0.#"),1)=".",TRUE,FALSE)</formula>
    </cfRule>
  </conditionalFormatting>
  <conditionalFormatting sqref="AM108">
    <cfRule type="expression" dxfId="2655" priority="13233">
      <formula>IF(RIGHT(TEXT(AM108,"0.#"),1)=".",FALSE,TRUE)</formula>
    </cfRule>
    <cfRule type="expression" dxfId="2654" priority="13234">
      <formula>IF(RIGHT(TEXT(AM108,"0.#"),1)=".",TRUE,FALSE)</formula>
    </cfRule>
  </conditionalFormatting>
  <conditionalFormatting sqref="AE110">
    <cfRule type="expression" dxfId="2653" priority="13229">
      <formula>IF(RIGHT(TEXT(AE110,"0.#"),1)=".",FALSE,TRUE)</formula>
    </cfRule>
    <cfRule type="expression" dxfId="2652" priority="13230">
      <formula>IF(RIGHT(TEXT(AE110,"0.#"),1)=".",TRUE,FALSE)</formula>
    </cfRule>
  </conditionalFormatting>
  <conditionalFormatting sqref="AI110">
    <cfRule type="expression" dxfId="2651" priority="13227">
      <formula>IF(RIGHT(TEXT(AI110,"0.#"),1)=".",FALSE,TRUE)</formula>
    </cfRule>
    <cfRule type="expression" dxfId="2650" priority="13228">
      <formula>IF(RIGHT(TEXT(AI110,"0.#"),1)=".",TRUE,FALSE)</formula>
    </cfRule>
  </conditionalFormatting>
  <conditionalFormatting sqref="AM110">
    <cfRule type="expression" dxfId="2649" priority="13225">
      <formula>IF(RIGHT(TEXT(AM110,"0.#"),1)=".",FALSE,TRUE)</formula>
    </cfRule>
    <cfRule type="expression" dxfId="2648" priority="13226">
      <formula>IF(RIGHT(TEXT(AM110,"0.#"),1)=".",TRUE,FALSE)</formula>
    </cfRule>
  </conditionalFormatting>
  <conditionalFormatting sqref="AE111">
    <cfRule type="expression" dxfId="2647" priority="13223">
      <formula>IF(RIGHT(TEXT(AE111,"0.#"),1)=".",FALSE,TRUE)</formula>
    </cfRule>
    <cfRule type="expression" dxfId="2646" priority="13224">
      <formula>IF(RIGHT(TEXT(AE111,"0.#"),1)=".",TRUE,FALSE)</formula>
    </cfRule>
  </conditionalFormatting>
  <conditionalFormatting sqref="AI111">
    <cfRule type="expression" dxfId="2645" priority="13221">
      <formula>IF(RIGHT(TEXT(AI111,"0.#"),1)=".",FALSE,TRUE)</formula>
    </cfRule>
    <cfRule type="expression" dxfId="2644" priority="13222">
      <formula>IF(RIGHT(TEXT(AI111,"0.#"),1)=".",TRUE,FALSE)</formula>
    </cfRule>
  </conditionalFormatting>
  <conditionalFormatting sqref="AM111">
    <cfRule type="expression" dxfId="2643" priority="13219">
      <formula>IF(RIGHT(TEXT(AM111,"0.#"),1)=".",FALSE,TRUE)</formula>
    </cfRule>
    <cfRule type="expression" dxfId="2642" priority="13220">
      <formula>IF(RIGHT(TEXT(AM111,"0.#"),1)=".",TRUE,FALSE)</formula>
    </cfRule>
  </conditionalFormatting>
  <conditionalFormatting sqref="AE113">
    <cfRule type="expression" dxfId="2641" priority="13215">
      <formula>IF(RIGHT(TEXT(AE113,"0.#"),1)=".",FALSE,TRUE)</formula>
    </cfRule>
    <cfRule type="expression" dxfId="2640" priority="13216">
      <formula>IF(RIGHT(TEXT(AE113,"0.#"),1)=".",TRUE,FALSE)</formula>
    </cfRule>
  </conditionalFormatting>
  <conditionalFormatting sqref="AI113">
    <cfRule type="expression" dxfId="2639" priority="13213">
      <formula>IF(RIGHT(TEXT(AI113,"0.#"),1)=".",FALSE,TRUE)</formula>
    </cfRule>
    <cfRule type="expression" dxfId="2638" priority="13214">
      <formula>IF(RIGHT(TEXT(AI113,"0.#"),1)=".",TRUE,FALSE)</formula>
    </cfRule>
  </conditionalFormatting>
  <conditionalFormatting sqref="AM113">
    <cfRule type="expression" dxfId="2637" priority="13211">
      <formula>IF(RIGHT(TEXT(AM113,"0.#"),1)=".",FALSE,TRUE)</formula>
    </cfRule>
    <cfRule type="expression" dxfId="2636" priority="13212">
      <formula>IF(RIGHT(TEXT(AM113,"0.#"),1)=".",TRUE,FALSE)</formula>
    </cfRule>
  </conditionalFormatting>
  <conditionalFormatting sqref="AE114">
    <cfRule type="expression" dxfId="2635" priority="13209">
      <formula>IF(RIGHT(TEXT(AE114,"0.#"),1)=".",FALSE,TRUE)</formula>
    </cfRule>
    <cfRule type="expression" dxfId="2634" priority="13210">
      <formula>IF(RIGHT(TEXT(AE114,"0.#"),1)=".",TRUE,FALSE)</formula>
    </cfRule>
  </conditionalFormatting>
  <conditionalFormatting sqref="AI114">
    <cfRule type="expression" dxfId="2633" priority="13207">
      <formula>IF(RIGHT(TEXT(AI114,"0.#"),1)=".",FALSE,TRUE)</formula>
    </cfRule>
    <cfRule type="expression" dxfId="2632" priority="13208">
      <formula>IF(RIGHT(TEXT(AI114,"0.#"),1)=".",TRUE,FALSE)</formula>
    </cfRule>
  </conditionalFormatting>
  <conditionalFormatting sqref="AM114">
    <cfRule type="expression" dxfId="2631" priority="13205">
      <formula>IF(RIGHT(TEXT(AM114,"0.#"),1)=".",FALSE,TRUE)</formula>
    </cfRule>
    <cfRule type="expression" dxfId="2630" priority="13206">
      <formula>IF(RIGHT(TEXT(AM114,"0.#"),1)=".",TRUE,FALSE)</formula>
    </cfRule>
  </conditionalFormatting>
  <conditionalFormatting sqref="AE116 AQ116">
    <cfRule type="expression" dxfId="2629" priority="13201">
      <formula>IF(RIGHT(TEXT(AE116,"0.#"),1)=".",FALSE,TRUE)</formula>
    </cfRule>
    <cfRule type="expression" dxfId="2628" priority="13202">
      <formula>IF(RIGHT(TEXT(AE116,"0.#"),1)=".",TRUE,FALSE)</formula>
    </cfRule>
  </conditionalFormatting>
  <conditionalFormatting sqref="AI116">
    <cfRule type="expression" dxfId="2627" priority="13199">
      <formula>IF(RIGHT(TEXT(AI116,"0.#"),1)=".",FALSE,TRUE)</formula>
    </cfRule>
    <cfRule type="expression" dxfId="2626" priority="13200">
      <formula>IF(RIGHT(TEXT(AI116,"0.#"),1)=".",TRUE,FALSE)</formula>
    </cfRule>
  </conditionalFormatting>
  <conditionalFormatting sqref="AM116">
    <cfRule type="expression" dxfId="2625" priority="13197">
      <formula>IF(RIGHT(TEXT(AM116,"0.#"),1)=".",FALSE,TRUE)</formula>
    </cfRule>
    <cfRule type="expression" dxfId="2624" priority="13198">
      <formula>IF(RIGHT(TEXT(AM116,"0.#"),1)=".",TRUE,FALSE)</formula>
    </cfRule>
  </conditionalFormatting>
  <conditionalFormatting sqref="AE117 AM117">
    <cfRule type="expression" dxfId="2623" priority="13195">
      <formula>IF(RIGHT(TEXT(AE117,"0.#"),1)=".",FALSE,TRUE)</formula>
    </cfRule>
    <cfRule type="expression" dxfId="2622" priority="13196">
      <formula>IF(RIGHT(TEXT(AE117,"0.#"),1)=".",TRUE,FALSE)</formula>
    </cfRule>
  </conditionalFormatting>
  <conditionalFormatting sqref="AI117">
    <cfRule type="expression" dxfId="2621" priority="13193">
      <formula>IF(RIGHT(TEXT(AI117,"0.#"),1)=".",FALSE,TRUE)</formula>
    </cfRule>
    <cfRule type="expression" dxfId="2620" priority="13194">
      <formula>IF(RIGHT(TEXT(AI117,"0.#"),1)=".",TRUE,FALSE)</formula>
    </cfRule>
  </conditionalFormatting>
  <conditionalFormatting sqref="AQ117">
    <cfRule type="expression" dxfId="2619" priority="13189">
      <formula>IF(RIGHT(TEXT(AQ117,"0.#"),1)=".",FALSE,TRUE)</formula>
    </cfRule>
    <cfRule type="expression" dxfId="2618" priority="13190">
      <formula>IF(RIGHT(TEXT(AQ117,"0.#"),1)=".",TRUE,FALSE)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40:AO867">
    <cfRule type="expression" dxfId="2535" priority="6671">
      <formula>IF(AND(AL840&gt;=0, RIGHT(TEXT(AL840,"0.#"),1)&lt;&gt;"."),TRUE,FALSE)</formula>
    </cfRule>
    <cfRule type="expression" dxfId="2534" priority="6672">
      <formula>IF(AND(AL840&gt;=0, RIGHT(TEXT(AL840,"0.#"),1)="."),TRUE,FALSE)</formula>
    </cfRule>
    <cfRule type="expression" dxfId="2533" priority="6673">
      <formula>IF(AND(AL840&lt;0, RIGHT(TEXT(AL840,"0.#"),1)&lt;&gt;"."),TRUE,FALSE)</formula>
    </cfRule>
    <cfRule type="expression" dxfId="2532" priority="6674">
      <formula>IF(AND(AL840&lt;0, RIGHT(TEXT(AL840,"0.#"),1)="."),TRUE,FALSE)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2">
    <cfRule type="expression" dxfId="2527" priority="4689">
      <formula>IF(RIGHT(TEXT(AQ62,"0.#"),1)=".",FALSE,TRUE)</formula>
    </cfRule>
    <cfRule type="expression" dxfId="2526" priority="4690">
      <formula>IF(RIGHT(TEXT(AQ62,"0.#"),1)=".",TRUE,FALSE)</formula>
    </cfRule>
  </conditionalFormatting>
  <conditionalFormatting sqref="AU62">
    <cfRule type="expression" dxfId="2525" priority="4687">
      <formula>IF(RIGHT(TEXT(AU62,"0.#"),1)=".",FALSE,TRUE)</formula>
    </cfRule>
    <cfRule type="expression" dxfId="2524" priority="4688">
      <formula>IF(RIGHT(TEXT(AU62,"0.#"),1)=".",TRUE,FALSE)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40:Y867">
    <cfRule type="expression" dxfId="2461" priority="2999">
      <formula>IF(RIGHT(TEXT(Y840,"0.#"),1)=".",FALSE,TRUE)</formula>
    </cfRule>
    <cfRule type="expression" dxfId="2460" priority="3000">
      <formula>IF(RIGHT(TEXT(Y840,"0.#"),1)=".",TRUE,FALSE)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3:AO1132">
    <cfRule type="expression" dxfId="2431" priority="2905">
      <formula>IF(AND(AL1103&gt;=0, RIGHT(TEXT(AL1103,"0.#"),1)&lt;&gt;"."),TRUE,FALSE)</formula>
    </cfRule>
    <cfRule type="expression" dxfId="2430" priority="2906">
      <formula>IF(AND(AL1103&gt;=0, RIGHT(TEXT(AL1103,"0.#"),1)="."),TRUE,FALSE)</formula>
    </cfRule>
    <cfRule type="expression" dxfId="2429" priority="2907">
      <formula>IF(AND(AL1103&lt;0, RIGHT(TEXT(AL1103,"0.#"),1)&lt;&gt;"."),TRUE,FALSE)</formula>
    </cfRule>
    <cfRule type="expression" dxfId="2428" priority="2908">
      <formula>IF(AND(AL1103&lt;0, RIGHT(TEXT(AL1103,"0.#"),1)="."),TRUE,FALSE)</formula>
    </cfRule>
  </conditionalFormatting>
  <conditionalFormatting sqref="Y1103:Y1132">
    <cfRule type="expression" dxfId="2427" priority="2903">
      <formula>IF(RIGHT(TEXT(Y1103,"0.#"),1)=".",FALSE,TRUE)</formula>
    </cfRule>
    <cfRule type="expression" dxfId="2426" priority="2904">
      <formula>IF(RIGHT(TEXT(Y1103,"0.#"),1)=".",TRUE,FALSE)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8:AO839">
    <cfRule type="expression" dxfId="2417" priority="2857">
      <formula>IF(AND(AL838&gt;=0, RIGHT(TEXT(AL838,"0.#"),1)&lt;&gt;"."),TRUE,FALSE)</formula>
    </cfRule>
    <cfRule type="expression" dxfId="2416" priority="2858">
      <formula>IF(AND(AL838&gt;=0, RIGHT(TEXT(AL838,"0.#"),1)="."),TRUE,FALSE)</formula>
    </cfRule>
    <cfRule type="expression" dxfId="2415" priority="2859">
      <formula>IF(AND(AL838&lt;0, RIGHT(TEXT(AL838,"0.#"),1)&lt;&gt;"."),TRUE,FALSE)</formula>
    </cfRule>
    <cfRule type="expression" dxfId="2414" priority="2860">
      <formula>IF(AND(AL838&lt;0, RIGHT(TEXT(AL838,"0.#"),1)="."),TRUE,FALSE)</formula>
    </cfRule>
  </conditionalFormatting>
  <conditionalFormatting sqref="Y838:Y839">
    <cfRule type="expression" dxfId="2413" priority="2855">
      <formula>IF(RIGHT(TEXT(Y838,"0.#"),1)=".",FALSE,TRUE)</formula>
    </cfRule>
    <cfRule type="expression" dxfId="2412" priority="2856">
      <formula>IF(RIGHT(TEXT(Y838,"0.#"),1)=".",TRUE,FALSE)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3:Y900">
    <cfRule type="expression" dxfId="2095" priority="2115">
      <formula>IF(RIGHT(TEXT(Y873,"0.#"),1)=".",FALSE,TRUE)</formula>
    </cfRule>
    <cfRule type="expression" dxfId="2094" priority="2116">
      <formula>IF(RIGHT(TEXT(Y873,"0.#"),1)=".",TRUE,FALSE)</formula>
    </cfRule>
  </conditionalFormatting>
  <conditionalFormatting sqref="Y871:Y872">
    <cfRule type="expression" dxfId="2093" priority="2109">
      <formula>IF(RIGHT(TEXT(Y871,"0.#"),1)=".",FALSE,TRUE)</formula>
    </cfRule>
    <cfRule type="expression" dxfId="2092" priority="2110">
      <formula>IF(RIGHT(TEXT(Y871,"0.#"),1)=".",TRUE,FALSE)</formula>
    </cfRule>
  </conditionalFormatting>
  <conditionalFormatting sqref="Y907:Y933">
    <cfRule type="expression" dxfId="2091" priority="2103">
      <formula>IF(RIGHT(TEXT(Y907,"0.#"),1)=".",FALSE,TRUE)</formula>
    </cfRule>
    <cfRule type="expression" dxfId="2090" priority="2104">
      <formula>IF(RIGHT(TEXT(Y907,"0.#"),1)=".",TRUE,FALSE)</formula>
    </cfRule>
  </conditionalFormatting>
  <conditionalFormatting sqref="Y939:Y966">
    <cfRule type="expression" dxfId="2089" priority="2091">
      <formula>IF(RIGHT(TEXT(Y939,"0.#"),1)=".",FALSE,TRUE)</formula>
    </cfRule>
    <cfRule type="expression" dxfId="2088" priority="2092">
      <formula>IF(RIGHT(TEXT(Y939,"0.#"),1)=".",TRUE,FALSE)</formula>
    </cfRule>
  </conditionalFormatting>
  <conditionalFormatting sqref="Y938">
    <cfRule type="expression" dxfId="2087" priority="2085">
      <formula>IF(RIGHT(TEXT(Y938,"0.#"),1)=".",FALSE,TRUE)</formula>
    </cfRule>
    <cfRule type="expression" dxfId="2086" priority="2086">
      <formula>IF(RIGHT(TEXT(Y938,"0.#"),1)=".",TRUE,FALSE)</formula>
    </cfRule>
  </conditionalFormatting>
  <conditionalFormatting sqref="Y972:Y999">
    <cfRule type="expression" dxfId="2085" priority="2079">
      <formula>IF(RIGHT(TEXT(Y972,"0.#"),1)=".",FALSE,TRUE)</formula>
    </cfRule>
    <cfRule type="expression" dxfId="2084" priority="2080">
      <formula>IF(RIGHT(TEXT(Y972,"0.#"),1)=".",TRUE,FALSE)</formula>
    </cfRule>
  </conditionalFormatting>
  <conditionalFormatting sqref="Y970:Y971">
    <cfRule type="expression" dxfId="2083" priority="2073">
      <formula>IF(RIGHT(TEXT(Y970,"0.#"),1)=".",FALSE,TRUE)</formula>
    </cfRule>
    <cfRule type="expression" dxfId="2082" priority="2074">
      <formula>IF(RIGHT(TEXT(Y970,"0.#"),1)=".",TRUE,FALSE)</formula>
    </cfRule>
  </conditionalFormatting>
  <conditionalFormatting sqref="Y1005:Y1032">
    <cfRule type="expression" dxfId="2081" priority="2067">
      <formula>IF(RIGHT(TEXT(Y1005,"0.#"),1)=".",FALSE,TRUE)</formula>
    </cfRule>
    <cfRule type="expression" dxfId="2080" priority="2068">
      <formula>IF(RIGHT(TEXT(Y1005,"0.#"),1)=".",TRUE,FALSE)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73:AO900">
    <cfRule type="expression" dxfId="1999" priority="2117">
      <formula>IF(AND(AL873&gt;=0, RIGHT(TEXT(AL873,"0.#"),1)&lt;&gt;"."),TRUE,FALSE)</formula>
    </cfRule>
    <cfRule type="expression" dxfId="1998" priority="2118">
      <formula>IF(AND(AL873&gt;=0, RIGHT(TEXT(AL873,"0.#"),1)="."),TRUE,FALSE)</formula>
    </cfRule>
    <cfRule type="expression" dxfId="1997" priority="2119">
      <formula>IF(AND(AL873&lt;0, RIGHT(TEXT(AL873,"0.#"),1)&lt;&gt;"."),TRUE,FALSE)</formula>
    </cfRule>
    <cfRule type="expression" dxfId="1996" priority="2120">
      <formula>IF(AND(AL873&lt;0, RIGHT(TEXT(AL873,"0.#"),1)="."),TRUE,FALSE)</formula>
    </cfRule>
  </conditionalFormatting>
  <conditionalFormatting sqref="AL871:AO872">
    <cfRule type="expression" dxfId="1995" priority="2111">
      <formula>IF(AND(AL871&gt;=0, RIGHT(TEXT(AL871,"0.#"),1)&lt;&gt;"."),TRUE,FALSE)</formula>
    </cfRule>
    <cfRule type="expression" dxfId="1994" priority="2112">
      <formula>IF(AND(AL871&gt;=0, RIGHT(TEXT(AL871,"0.#"),1)="."),TRUE,FALSE)</formula>
    </cfRule>
    <cfRule type="expression" dxfId="1993" priority="2113">
      <formula>IF(AND(AL871&lt;0, RIGHT(TEXT(AL871,"0.#"),1)&lt;&gt;"."),TRUE,FALSE)</formula>
    </cfRule>
    <cfRule type="expression" dxfId="1992" priority="2114">
      <formula>IF(AND(AL871&lt;0, RIGHT(TEXT(AL871,"0.#"),1)="."),TRUE,FALSE)</formula>
    </cfRule>
  </conditionalFormatting>
  <conditionalFormatting sqref="AL906:AO933">
    <cfRule type="expression" dxfId="1991" priority="2105">
      <formula>IF(AND(AL906&gt;=0, RIGHT(TEXT(AL906,"0.#"),1)&lt;&gt;"."),TRUE,FALSE)</formula>
    </cfRule>
    <cfRule type="expression" dxfId="1990" priority="2106">
      <formula>IF(AND(AL906&gt;=0, RIGHT(TEXT(AL906,"0.#"),1)="."),TRUE,FALSE)</formula>
    </cfRule>
    <cfRule type="expression" dxfId="1989" priority="2107">
      <formula>IF(AND(AL906&lt;0, RIGHT(TEXT(AL906,"0.#"),1)&lt;&gt;"."),TRUE,FALSE)</formula>
    </cfRule>
    <cfRule type="expression" dxfId="1988" priority="2108">
      <formula>IF(AND(AL906&lt;0, RIGHT(TEXT(AL906,"0.#"),1)="."),TRUE,FALSE)</formula>
    </cfRule>
  </conditionalFormatting>
  <conditionalFormatting sqref="AL904:AO905">
    <cfRule type="expression" dxfId="1987" priority="2099">
      <formula>IF(AND(AL904&gt;=0, RIGHT(TEXT(AL904,"0.#"),1)&lt;&gt;"."),TRUE,FALSE)</formula>
    </cfRule>
    <cfRule type="expression" dxfId="1986" priority="2100">
      <formula>IF(AND(AL904&gt;=0, RIGHT(TEXT(AL904,"0.#"),1)="."),TRUE,FALSE)</formula>
    </cfRule>
    <cfRule type="expression" dxfId="1985" priority="2101">
      <formula>IF(AND(AL904&lt;0, RIGHT(TEXT(AL904,"0.#"),1)&lt;&gt;"."),TRUE,FALSE)</formula>
    </cfRule>
    <cfRule type="expression" dxfId="1984" priority="2102">
      <formula>IF(AND(AL904&lt;0, RIGHT(TEXT(AL904,"0.#"),1)="."),TRUE,FALSE)</formula>
    </cfRule>
  </conditionalFormatting>
  <conditionalFormatting sqref="AL939:AO966">
    <cfRule type="expression" dxfId="1983" priority="2093">
      <formula>IF(AND(AL939&gt;=0, RIGHT(TEXT(AL939,"0.#"),1)&lt;&gt;"."),TRUE,FALSE)</formula>
    </cfRule>
    <cfRule type="expression" dxfId="1982" priority="2094">
      <formula>IF(AND(AL939&gt;=0, RIGHT(TEXT(AL939,"0.#"),1)="."),TRUE,FALSE)</formula>
    </cfRule>
    <cfRule type="expression" dxfId="1981" priority="2095">
      <formula>IF(AND(AL939&lt;0, RIGHT(TEXT(AL939,"0.#"),1)&lt;&gt;"."),TRUE,FALSE)</formula>
    </cfRule>
    <cfRule type="expression" dxfId="1980" priority="2096">
      <formula>IF(AND(AL939&lt;0, RIGHT(TEXT(AL939,"0.#"),1)="."),TRUE,FALSE)</formula>
    </cfRule>
  </conditionalFormatting>
  <conditionalFormatting sqref="AL937:AO938">
    <cfRule type="expression" dxfId="1979" priority="2087">
      <formula>IF(AND(AL937&gt;=0, RIGHT(TEXT(AL937,"0.#"),1)&lt;&gt;"."),TRUE,FALSE)</formula>
    </cfRule>
    <cfRule type="expression" dxfId="1978" priority="2088">
      <formula>IF(AND(AL937&gt;=0, RIGHT(TEXT(AL937,"0.#"),1)="."),TRUE,FALSE)</formula>
    </cfRule>
    <cfRule type="expression" dxfId="1977" priority="2089">
      <formula>IF(AND(AL937&lt;0, RIGHT(TEXT(AL937,"0.#"),1)&lt;&gt;"."),TRUE,FALSE)</formula>
    </cfRule>
    <cfRule type="expression" dxfId="1976" priority="2090">
      <formula>IF(AND(AL937&lt;0, RIGHT(TEXT(AL937,"0.#"),1)="."),TRUE,FALSE)</formula>
    </cfRule>
  </conditionalFormatting>
  <conditionalFormatting sqref="AL972:AO999">
    <cfRule type="expression" dxfId="1975" priority="2081">
      <formula>IF(AND(AL972&gt;=0, RIGHT(TEXT(AL972,"0.#"),1)&lt;&gt;"."),TRUE,FALSE)</formula>
    </cfRule>
    <cfRule type="expression" dxfId="1974" priority="2082">
      <formula>IF(AND(AL972&gt;=0, RIGHT(TEXT(AL972,"0.#"),1)="."),TRUE,FALSE)</formula>
    </cfRule>
    <cfRule type="expression" dxfId="1973" priority="2083">
      <formula>IF(AND(AL972&lt;0, RIGHT(TEXT(AL972,"0.#"),1)&lt;&gt;"."),TRUE,FALSE)</formula>
    </cfRule>
    <cfRule type="expression" dxfId="1972" priority="2084">
      <formula>IF(AND(AL972&lt;0, RIGHT(TEXT(AL972,"0.#"),1)="."),TRUE,FALSE)</formula>
    </cfRule>
  </conditionalFormatting>
  <conditionalFormatting sqref="AL970:AO971">
    <cfRule type="expression" dxfId="1971" priority="2075">
      <formula>IF(AND(AL970&gt;=0, RIGHT(TEXT(AL970,"0.#"),1)&lt;&gt;"."),TRUE,FALSE)</formula>
    </cfRule>
    <cfRule type="expression" dxfId="1970" priority="2076">
      <formula>IF(AND(AL970&gt;=0, RIGHT(TEXT(AL970,"0.#"),1)="."),TRUE,FALSE)</formula>
    </cfRule>
    <cfRule type="expression" dxfId="1969" priority="2077">
      <formula>IF(AND(AL970&lt;0, RIGHT(TEXT(AL970,"0.#"),1)&lt;&gt;"."),TRUE,FALSE)</formula>
    </cfRule>
    <cfRule type="expression" dxfId="1968" priority="2078">
      <formula>IF(AND(AL970&lt;0, RIGHT(TEXT(AL970,"0.#"),1)="."),TRUE,FALSE)</formula>
    </cfRule>
  </conditionalFormatting>
  <conditionalFormatting sqref="AL1005:AO1032">
    <cfRule type="expression" dxfId="1967" priority="2069">
      <formula>IF(AND(AL1005&gt;=0, RIGHT(TEXT(AL1005,"0.#"),1)&lt;&gt;"."),TRUE,FALSE)</formula>
    </cfRule>
    <cfRule type="expression" dxfId="1966" priority="2070">
      <formula>IF(AND(AL1005&gt;=0, RIGHT(TEXT(AL1005,"0.#"),1)="."),TRUE,FALSE)</formula>
    </cfRule>
    <cfRule type="expression" dxfId="1965" priority="2071">
      <formula>IF(AND(AL1005&lt;0, RIGHT(TEXT(AL1005,"0.#"),1)&lt;&gt;"."),TRUE,FALSE)</formula>
    </cfRule>
    <cfRule type="expression" dxfId="1964" priority="2072">
      <formula>IF(AND(AL1005&lt;0, RIGHT(TEXT(AL1005,"0.#"),1)="."),TRUE,FALSE)</formula>
    </cfRule>
  </conditionalFormatting>
  <conditionalFormatting sqref="AL1003:AO1004">
    <cfRule type="expression" dxfId="1963" priority="2063">
      <formula>IF(AND(AL1003&gt;=0, RIGHT(TEXT(AL1003,"0.#"),1)&lt;&gt;"."),TRUE,FALSE)</formula>
    </cfRule>
    <cfRule type="expression" dxfId="1962" priority="2064">
      <formula>IF(AND(AL1003&gt;=0, RIGHT(TEXT(AL1003,"0.#"),1)="."),TRUE,FALSE)</formula>
    </cfRule>
    <cfRule type="expression" dxfId="1961" priority="2065">
      <formula>IF(AND(AL1003&lt;0, RIGHT(TEXT(AL1003,"0.#"),1)&lt;&gt;"."),TRUE,FALSE)</formula>
    </cfRule>
    <cfRule type="expression" dxfId="1960" priority="2066">
      <formula>IF(AND(AL1003&lt;0, RIGHT(TEXT(AL1003,"0.#"),1)="."),TRUE,FALSE)</formula>
    </cfRule>
  </conditionalFormatting>
  <conditionalFormatting sqref="Y1003:Y1004">
    <cfRule type="expression" dxfId="1959" priority="2061">
      <formula>IF(RIGHT(TEXT(Y1003,"0.#"),1)=".",FALSE,TRUE)</formula>
    </cfRule>
    <cfRule type="expression" dxfId="1958" priority="2062">
      <formula>IF(RIGHT(TEXT(Y1003,"0.#"),1)=".",TRUE,FALSE)</formula>
    </cfRule>
  </conditionalFormatting>
  <conditionalFormatting sqref="AL1038:AO1065">
    <cfRule type="expression" dxfId="1957" priority="2057">
      <formula>IF(AND(AL1038&gt;=0, RIGHT(TEXT(AL1038,"0.#"),1)&lt;&gt;"."),TRUE,FALSE)</formula>
    </cfRule>
    <cfRule type="expression" dxfId="1956" priority="2058">
      <formula>IF(AND(AL1038&gt;=0, RIGHT(TEXT(AL1038,"0.#"),1)="."),TRUE,FALSE)</formula>
    </cfRule>
    <cfRule type="expression" dxfId="1955" priority="2059">
      <formula>IF(AND(AL1038&lt;0, RIGHT(TEXT(AL1038,"0.#"),1)&lt;&gt;"."),TRUE,FALSE)</formula>
    </cfRule>
    <cfRule type="expression" dxfId="1954" priority="2060">
      <formula>IF(AND(AL1038&lt;0, RIGHT(TEXT(AL1038,"0.#"),1)="."),TRUE,FALSE)</formula>
    </cfRule>
  </conditionalFormatting>
  <conditionalFormatting sqref="Y1038:Y1065">
    <cfRule type="expression" dxfId="1953" priority="2055">
      <formula>IF(RIGHT(TEXT(Y1038,"0.#"),1)=".",FALSE,TRUE)</formula>
    </cfRule>
    <cfRule type="expression" dxfId="1952" priority="2056">
      <formula>IF(RIGHT(TEXT(Y1038,"0.#"),1)=".",TRUE,FALSE)</formula>
    </cfRule>
  </conditionalFormatting>
  <conditionalFormatting sqref="AL1036:AO1037">
    <cfRule type="expression" dxfId="1951" priority="2051">
      <formula>IF(AND(AL1036&gt;=0, RIGHT(TEXT(AL1036,"0.#"),1)&lt;&gt;"."),TRUE,FALSE)</formula>
    </cfRule>
    <cfRule type="expression" dxfId="1950" priority="2052">
      <formula>IF(AND(AL1036&gt;=0, RIGHT(TEXT(AL1036,"0.#"),1)="."),TRUE,FALSE)</formula>
    </cfRule>
    <cfRule type="expression" dxfId="1949" priority="2053">
      <formula>IF(AND(AL1036&lt;0, RIGHT(TEXT(AL1036,"0.#"),1)&lt;&gt;"."),TRUE,FALSE)</formula>
    </cfRule>
    <cfRule type="expression" dxfId="1948" priority="2054">
      <formula>IF(AND(AL1036&lt;0, RIGHT(TEXT(AL1036,"0.#"),1)="."),TRUE,FALSE)</formula>
    </cfRule>
  </conditionalFormatting>
  <conditionalFormatting sqref="Y1036:Y1037">
    <cfRule type="expression" dxfId="1947" priority="2049">
      <formula>IF(RIGHT(TEXT(Y1036,"0.#"),1)=".",FALSE,TRUE)</formula>
    </cfRule>
    <cfRule type="expression" dxfId="1946" priority="2050">
      <formula>IF(RIGHT(TEXT(Y1036,"0.#"),1)=".",TRUE,FALSE)</formula>
    </cfRule>
  </conditionalFormatting>
  <conditionalFormatting sqref="AL1071:AO1098">
    <cfRule type="expression" dxfId="1945" priority="2045">
      <formula>IF(AND(AL1071&gt;=0, RIGHT(TEXT(AL1071,"0.#"),1)&lt;&gt;"."),TRUE,FALSE)</formula>
    </cfRule>
    <cfRule type="expression" dxfId="1944" priority="2046">
      <formula>IF(AND(AL1071&gt;=0, RIGHT(TEXT(AL1071,"0.#"),1)="."),TRUE,FALSE)</formula>
    </cfRule>
    <cfRule type="expression" dxfId="1943" priority="2047">
      <formula>IF(AND(AL1071&lt;0, RIGHT(TEXT(AL1071,"0.#"),1)&lt;&gt;"."),TRUE,FALSE)</formula>
    </cfRule>
    <cfRule type="expression" dxfId="1942" priority="2048">
      <formula>IF(AND(AL1071&lt;0, RIGHT(TEXT(AL1071,"0.#"),1)="."),TRUE,FALSE)</formula>
    </cfRule>
  </conditionalFormatting>
  <conditionalFormatting sqref="Y1071:Y1098">
    <cfRule type="expression" dxfId="1941" priority="2043">
      <formula>IF(RIGHT(TEXT(Y1071,"0.#"),1)=".",FALSE,TRUE)</formula>
    </cfRule>
    <cfRule type="expression" dxfId="1940" priority="2044">
      <formula>IF(RIGHT(TEXT(Y1071,"0.#"),1)=".",TRUE,FALSE)</formula>
    </cfRule>
  </conditionalFormatting>
  <conditionalFormatting sqref="AL1069:AO1070">
    <cfRule type="expression" dxfId="1939" priority="2039">
      <formula>IF(AND(AL1069&gt;=0, RIGHT(TEXT(AL1069,"0.#"),1)&lt;&gt;"."),TRUE,FALSE)</formula>
    </cfRule>
    <cfRule type="expression" dxfId="1938" priority="2040">
      <formula>IF(AND(AL1069&gt;=0, RIGHT(TEXT(AL1069,"0.#"),1)="."),TRUE,FALSE)</formula>
    </cfRule>
    <cfRule type="expression" dxfId="1937" priority="2041">
      <formula>IF(AND(AL1069&lt;0, RIGHT(TEXT(AL1069,"0.#"),1)&lt;&gt;"."),TRUE,FALSE)</formula>
    </cfRule>
    <cfRule type="expression" dxfId="1936" priority="2042">
      <formula>IF(AND(AL1069&lt;0, RIGHT(TEXT(AL1069,"0.#"),1)="."),TRUE,FALSE)</formula>
    </cfRule>
  </conditionalFormatting>
  <conditionalFormatting sqref="Y1069:Y1070">
    <cfRule type="expression" dxfId="1935" priority="2037">
      <formula>IF(RIGHT(TEXT(Y1069,"0.#"),1)=".",FALSE,TRUE)</formula>
    </cfRule>
    <cfRule type="expression" dxfId="1934" priority="2038">
      <formula>IF(RIGHT(TEXT(Y1069,"0.#"),1)=".",TRUE,FALSE)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40:AQ41">
    <cfRule type="expression" dxfId="1921" priority="2017">
      <formula>IF(RIGHT(TEXT(AQ40,"0.#"),1)=".",FALSE,TRUE)</formula>
    </cfRule>
    <cfRule type="expression" dxfId="1920" priority="2018">
      <formula>IF(RIGHT(TEXT(AQ40,"0.#"),1)=".",TRUE,FALSE)</formula>
    </cfRule>
  </conditionalFormatting>
  <conditionalFormatting sqref="AU40:AU41">
    <cfRule type="expression" dxfId="1919" priority="2015">
      <formula>IF(RIGHT(TEXT(AU40,"0.#"),1)=".",FALSE,TRUE)</formula>
    </cfRule>
    <cfRule type="expression" dxfId="1918" priority="2016">
      <formula>IF(RIGHT(TEXT(AU40,"0.#"),1)=".",TRUE,FALSE)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M39">
    <cfRule type="expression" dxfId="745" priority="45">
      <formula>IF(RIGHT(TEXT(AM39,"0.#"),1)=".",FALSE,TRUE)</formula>
    </cfRule>
    <cfRule type="expression" dxfId="744" priority="46">
      <formula>IF(RIGHT(TEXT(AM39,"0.#"),1)=".",TRUE,FALSE)</formula>
    </cfRule>
  </conditionalFormatting>
  <conditionalFormatting sqref="AQ39">
    <cfRule type="expression" dxfId="743" priority="43">
      <formula>IF(RIGHT(TEXT(AQ39,"0.#"),1)=".",FALSE,TRUE)</formula>
    </cfRule>
    <cfRule type="expression" dxfId="742" priority="44">
      <formula>IF(RIGHT(TEXT(AQ39,"0.#"),1)=".",TRUE,FALSE)</formula>
    </cfRule>
  </conditionalFormatting>
  <conditionalFormatting sqref="AU39">
    <cfRule type="expression" dxfId="741" priority="41">
      <formula>IF(RIGHT(TEXT(AU39,"0.#"),1)=".",FALSE,TRUE)</formula>
    </cfRule>
    <cfRule type="expression" dxfId="740" priority="42">
      <formula>IF(RIGHT(TEXT(AU39,"0.#"),1)=".",TRUE,FALSE)</formula>
    </cfRule>
  </conditionalFormatting>
  <conditionalFormatting sqref="AI39">
    <cfRule type="expression" dxfId="739" priority="39">
      <formula>IF(RIGHT(TEXT(AI39,"0.#"),1)=".",FALSE,TRUE)</formula>
    </cfRule>
    <cfRule type="expression" dxfId="738" priority="40">
      <formula>IF(RIGHT(TEXT(AI39,"0.#"),1)=".",TRUE,FALSE)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60">
    <cfRule type="expression" dxfId="735" priority="35">
      <formula>IF(RIGHT(TEXT(AE60,"0.#"),1)=".",FALSE,TRUE)</formula>
    </cfRule>
    <cfRule type="expression" dxfId="734" priority="36">
      <formula>IF(RIGHT(TEXT(AE60,"0.#"),1)=".",TRUE,FALSE)</formula>
    </cfRule>
  </conditionalFormatting>
  <conditionalFormatting sqref="AI60">
    <cfRule type="expression" dxfId="733" priority="33">
      <formula>IF(RIGHT(TEXT(AI60,"0.#"),1)=".",FALSE,TRUE)</formula>
    </cfRule>
    <cfRule type="expression" dxfId="732" priority="34">
      <formula>IF(RIGHT(TEXT(AI60,"0.#"),1)=".",TRUE,FALSE)</formula>
    </cfRule>
  </conditionalFormatting>
  <conditionalFormatting sqref="AM60">
    <cfRule type="expression" dxfId="731" priority="31">
      <formula>IF(RIGHT(TEXT(AM60,"0.#"),1)=".",FALSE,TRUE)</formula>
    </cfRule>
    <cfRule type="expression" dxfId="730" priority="32">
      <formula>IF(RIGHT(TEXT(AM60,"0.#"),1)=".",TRUE,FALSE)</formula>
    </cfRule>
  </conditionalFormatting>
  <conditionalFormatting sqref="AQ60">
    <cfRule type="expression" dxfId="729" priority="29">
      <formula>IF(RIGHT(TEXT(AQ60,"0.#"),1)=".",FALSE,TRUE)</formula>
    </cfRule>
    <cfRule type="expression" dxfId="728" priority="30">
      <formula>IF(RIGHT(TEXT(AQ60,"0.#"),1)=".",TRUE,FALSE)</formula>
    </cfRule>
  </conditionalFormatting>
  <conditionalFormatting sqref="AU60">
    <cfRule type="expression" dxfId="727" priority="27">
      <formula>IF(RIGHT(TEXT(AU60,"0.#"),1)=".",FALSE,TRUE)</formula>
    </cfRule>
    <cfRule type="expression" dxfId="726" priority="28">
      <formula>IF(RIGHT(TEXT(AU60,"0.#"),1)=".",TRUE,FALSE)</formula>
    </cfRule>
  </conditionalFormatting>
  <conditionalFormatting sqref="AE61">
    <cfRule type="expression" dxfId="725" priority="25">
      <formula>IF(RIGHT(TEXT(AE61,"0.#"),1)=".",FALSE,TRUE)</formula>
    </cfRule>
    <cfRule type="expression" dxfId="724" priority="26">
      <formula>IF(RIGHT(TEXT(AE61,"0.#"),1)=".",TRUE,FALSE)</formula>
    </cfRule>
  </conditionalFormatting>
  <conditionalFormatting sqref="AI61">
    <cfRule type="expression" dxfId="723" priority="23">
      <formula>IF(RIGHT(TEXT(AI61,"0.#"),1)=".",FALSE,TRUE)</formula>
    </cfRule>
    <cfRule type="expression" dxfId="722" priority="24">
      <formula>IF(RIGHT(TEXT(AI61,"0.#"),1)=".",TRUE,FALSE)</formula>
    </cfRule>
  </conditionalFormatting>
  <conditionalFormatting sqref="AM61">
    <cfRule type="expression" dxfId="721" priority="21">
      <formula>IF(RIGHT(TEXT(AM61,"0.#"),1)=".",FALSE,TRUE)</formula>
    </cfRule>
    <cfRule type="expression" dxfId="720" priority="22">
      <formula>IF(RIGHT(TEXT(AM61,"0.#"),1)=".",TRUE,FALSE)</formula>
    </cfRule>
  </conditionalFormatting>
  <conditionalFormatting sqref="AQ61">
    <cfRule type="expression" dxfId="719" priority="19">
      <formula>IF(RIGHT(TEXT(AQ61,"0.#"),1)=".",FALSE,TRUE)</formula>
    </cfRule>
    <cfRule type="expression" dxfId="718" priority="20">
      <formula>IF(RIGHT(TEXT(AQ61,"0.#"),1)=".",TRUE,FALSE)</formula>
    </cfRule>
  </conditionalFormatting>
  <conditionalFormatting sqref="AU61">
    <cfRule type="expression" dxfId="717" priority="17">
      <formula>IF(RIGHT(TEXT(AU61,"0.#"),1)=".",FALSE,TRUE)</formula>
    </cfRule>
    <cfRule type="expression" dxfId="716" priority="18">
      <formula>IF(RIGHT(TEXT(AU61,"0.#"),1)=".",TRUE,FALSE)</formula>
    </cfRule>
  </conditionalFormatting>
  <conditionalFormatting sqref="Y808">
    <cfRule type="expression" dxfId="715" priority="13">
      <formula>IF(RIGHT(TEXT(Y808,"0.#"),1)=".",FALSE,TRUE)</formula>
    </cfRule>
    <cfRule type="expression" dxfId="714" priority="14">
      <formula>IF(RIGHT(TEXT(Y808,"0.#"),1)=".",TRUE,FALSE)</formula>
    </cfRule>
  </conditionalFormatting>
  <conditionalFormatting sqref="Y809">
    <cfRule type="expression" dxfId="713" priority="15">
      <formula>IF(RIGHT(TEXT(Y809,"0.#"),1)=".",FALSE,TRUE)</formula>
    </cfRule>
    <cfRule type="expression" dxfId="712" priority="16">
      <formula>IF(RIGHT(TEXT(Y809,"0.#"),1)=".",TRUE,FALSE)</formula>
    </cfRule>
  </conditionalFormatting>
  <conditionalFormatting sqref="Y906">
    <cfRule type="expression" dxfId="711" priority="11">
      <formula>IF(RIGHT(TEXT(Y906,"0.#"),1)=".",FALSE,TRUE)</formula>
    </cfRule>
    <cfRule type="expression" dxfId="710" priority="12">
      <formula>IF(RIGHT(TEXT(Y906,"0.#"),1)=".",TRUE,FALSE)</formula>
    </cfRule>
  </conditionalFormatting>
  <conditionalFormatting sqref="Y904:Y905">
    <cfRule type="expression" dxfId="709" priority="9">
      <formula>IF(RIGHT(TEXT(Y904,"0.#"),1)=".",FALSE,TRUE)</formula>
    </cfRule>
    <cfRule type="expression" dxfId="708" priority="10">
      <formula>IF(RIGHT(TEXT(Y904,"0.#"),1)=".",TRUE,FALSE)</formula>
    </cfRule>
  </conditionalFormatting>
  <conditionalFormatting sqref="Y937">
    <cfRule type="expression" dxfId="707" priority="7">
      <formula>IF(RIGHT(TEXT(Y937,"0.#"),1)=".",FALSE,TRUE)</formula>
    </cfRule>
    <cfRule type="expression" dxfId="706" priority="8">
      <formula>IF(RIGHT(TEXT(Y937,"0.#"),1)=".",TRUE,FALSE)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7">
    <cfRule type="expression" dxfId="703" priority="3">
      <formula>IF(RIGHT(TEXT(AK14,"0.#"),1)=".",FALSE,TRUE)</formula>
    </cfRule>
    <cfRule type="expression" dxfId="702" priority="4">
      <formula>IF(RIGHT(TEXT(AK14,"0.#"),1)=".",TRUE,FALSE)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5:AJ17 AW52 AK16:AQ17 P18:AX18 P29:AC29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4:AQ14 AK15:AX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94" max="49" man="1"/>
    <brk id="129" max="49" man="1"/>
    <brk id="172" max="49" man="1"/>
    <brk id="352" max="49" man="1"/>
    <brk id="553" max="49" man="1"/>
    <brk id="699" max="49" man="1"/>
    <brk id="725" max="49" man="1"/>
    <brk id="735" max="49" man="1"/>
    <brk id="779" max="49" man="1"/>
    <brk id="834" max="49" man="1"/>
  </rowBreaks>
  <colBreaks count="1" manualBreakCount="1">
    <brk id="6" max="109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243</v>
      </c>
      <c r="AI1" s="53" t="s">
        <v>252</v>
      </c>
      <c r="AK1" s="53" t="s">
        <v>257</v>
      </c>
      <c r="AM1" s="87"/>
      <c r="AN1" s="87"/>
      <c r="AP1" s="28" t="s">
        <v>334</v>
      </c>
    </row>
    <row r="2" spans="1:42" ht="13.5" customHeight="1" x14ac:dyDescent="0.15">
      <c r="A2" s="14" t="s">
        <v>85</v>
      </c>
      <c r="B2" s="15"/>
      <c r="C2" s="13" t="str">
        <f>IF(B2="","",A2)</f>
        <v/>
      </c>
      <c r="D2" s="13" t="str">
        <f>IF(C2="","",IF(D1&lt;&gt;"",CONCATENATE(D1,"、",C2),C2))</f>
        <v/>
      </c>
      <c r="F2" s="12" t="s">
        <v>72</v>
      </c>
      <c r="G2" s="17" t="s">
        <v>535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229</v>
      </c>
      <c r="W2" s="32" t="s">
        <v>180</v>
      </c>
      <c r="Y2" s="32" t="s">
        <v>68</v>
      </c>
      <c r="Z2" s="30"/>
      <c r="AA2" s="32" t="s">
        <v>391</v>
      </c>
      <c r="AB2" s="31"/>
      <c r="AC2" s="33" t="s">
        <v>135</v>
      </c>
      <c r="AD2" s="28"/>
      <c r="AE2" s="44" t="s">
        <v>176</v>
      </c>
      <c r="AF2" s="30"/>
      <c r="AG2" s="55" t="s">
        <v>345</v>
      </c>
      <c r="AI2" s="53" t="s">
        <v>381</v>
      </c>
      <c r="AK2" s="53" t="s">
        <v>258</v>
      </c>
      <c r="AM2" s="87"/>
      <c r="AN2" s="87"/>
      <c r="AP2" s="55" t="s">
        <v>345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393</v>
      </c>
      <c r="W3" s="32" t="s">
        <v>150</v>
      </c>
      <c r="Y3" s="32" t="s">
        <v>69</v>
      </c>
      <c r="Z3" s="30"/>
      <c r="AA3" s="32" t="s">
        <v>501</v>
      </c>
      <c r="AB3" s="31"/>
      <c r="AC3" s="33" t="s">
        <v>136</v>
      </c>
      <c r="AD3" s="28"/>
      <c r="AE3" s="44" t="s">
        <v>177</v>
      </c>
      <c r="AF3" s="30"/>
      <c r="AG3" s="55" t="s">
        <v>346</v>
      </c>
      <c r="AI3" s="53" t="s">
        <v>251</v>
      </c>
      <c r="AK3" s="53" t="str">
        <f>CHAR(CODE(AK2)+1)</f>
        <v>B</v>
      </c>
      <c r="AM3" s="87"/>
      <c r="AN3" s="87"/>
      <c r="AP3" s="55" t="s">
        <v>346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394</v>
      </c>
      <c r="W4" s="32" t="s">
        <v>151</v>
      </c>
      <c r="Y4" s="32" t="s">
        <v>408</v>
      </c>
      <c r="Z4" s="30"/>
      <c r="AA4" s="32" t="s">
        <v>502</v>
      </c>
      <c r="AB4" s="31"/>
      <c r="AC4" s="32" t="s">
        <v>137</v>
      </c>
      <c r="AD4" s="28"/>
      <c r="AE4" s="44" t="s">
        <v>178</v>
      </c>
      <c r="AF4" s="30"/>
      <c r="AG4" s="55" t="s">
        <v>347</v>
      </c>
      <c r="AI4" s="53" t="s">
        <v>253</v>
      </c>
      <c r="AK4" s="53" t="str">
        <f t="shared" ref="AK4:AK49" si="7">CHAR(CODE(AK3)+1)</f>
        <v>C</v>
      </c>
      <c r="AM4" s="87"/>
      <c r="AN4" s="87"/>
      <c r="AP4" s="55" t="s">
        <v>347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305</v>
      </c>
      <c r="Y5" s="32" t="s">
        <v>409</v>
      </c>
      <c r="Z5" s="30"/>
      <c r="AA5" s="32" t="s">
        <v>503</v>
      </c>
      <c r="AB5" s="31"/>
      <c r="AC5" s="32" t="s">
        <v>179</v>
      </c>
      <c r="AD5" s="31"/>
      <c r="AE5" s="44" t="s">
        <v>358</v>
      </c>
      <c r="AF5" s="30"/>
      <c r="AG5" s="55" t="s">
        <v>348</v>
      </c>
      <c r="AI5" s="53" t="s">
        <v>396</v>
      </c>
      <c r="AK5" s="53" t="str">
        <f t="shared" si="7"/>
        <v>D</v>
      </c>
      <c r="AP5" s="55" t="s">
        <v>348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360</v>
      </c>
      <c r="W6" s="32" t="s">
        <v>152</v>
      </c>
      <c r="Y6" s="32" t="s">
        <v>410</v>
      </c>
      <c r="Z6" s="30"/>
      <c r="AA6" s="32" t="s">
        <v>504</v>
      </c>
      <c r="AB6" s="31"/>
      <c r="AC6" s="32" t="s">
        <v>138</v>
      </c>
      <c r="AD6" s="31"/>
      <c r="AE6" s="44" t="s">
        <v>355</v>
      </c>
      <c r="AF6" s="30"/>
      <c r="AG6" s="55" t="s">
        <v>349</v>
      </c>
      <c r="AI6" s="53" t="s">
        <v>397</v>
      </c>
      <c r="AK6" s="53" t="str">
        <f>CHAR(CODE(AK5)+1)</f>
        <v>E</v>
      </c>
      <c r="AP6" s="55" t="s">
        <v>349</v>
      </c>
    </row>
    <row r="7" spans="1:42" ht="13.5" customHeight="1" x14ac:dyDescent="0.15">
      <c r="A7" s="14" t="s">
        <v>90</v>
      </c>
      <c r="B7" s="15"/>
      <c r="C7" s="13" t="str">
        <f t="shared" si="0"/>
        <v/>
      </c>
      <c r="D7" s="13" t="str">
        <f t="shared" si="8"/>
        <v/>
      </c>
      <c r="F7" s="18" t="s">
        <v>283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411</v>
      </c>
      <c r="Z7" s="30"/>
      <c r="AA7" s="32" t="s">
        <v>505</v>
      </c>
      <c r="AB7" s="31"/>
      <c r="AC7" s="31"/>
      <c r="AD7" s="31"/>
      <c r="AE7" s="32" t="s">
        <v>138</v>
      </c>
      <c r="AF7" s="30"/>
      <c r="AG7" s="55" t="s">
        <v>350</v>
      </c>
      <c r="AH7" s="91"/>
      <c r="AI7" s="55" t="s">
        <v>374</v>
      </c>
      <c r="AK7" s="53" t="str">
        <f>CHAR(CODE(AK6)+1)</f>
        <v>F</v>
      </c>
      <c r="AP7" s="55" t="s">
        <v>350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361</v>
      </c>
      <c r="W8" s="32" t="s">
        <v>154</v>
      </c>
      <c r="Y8" s="32" t="s">
        <v>412</v>
      </c>
      <c r="Z8" s="30"/>
      <c r="AA8" s="32" t="s">
        <v>506</v>
      </c>
      <c r="AB8" s="31"/>
      <c r="AC8" s="31"/>
      <c r="AD8" s="31"/>
      <c r="AE8" s="31"/>
      <c r="AF8" s="30"/>
      <c r="AG8" s="55" t="s">
        <v>351</v>
      </c>
      <c r="AI8" s="53" t="s">
        <v>375</v>
      </c>
      <c r="AK8" s="53" t="str">
        <f t="shared" si="7"/>
        <v>G</v>
      </c>
      <c r="AP8" s="55" t="s">
        <v>351</v>
      </c>
    </row>
    <row r="9" spans="1:42" ht="13.5" customHeight="1" x14ac:dyDescent="0.15">
      <c r="A9" s="14" t="s">
        <v>92</v>
      </c>
      <c r="B9" s="15"/>
      <c r="C9" s="13" t="str">
        <f t="shared" si="0"/>
        <v/>
      </c>
      <c r="D9" s="13" t="str">
        <f t="shared" si="8"/>
        <v/>
      </c>
      <c r="F9" s="18" t="s">
        <v>284</v>
      </c>
      <c r="G9" s="17"/>
      <c r="H9" s="13" t="str">
        <f t="shared" si="1"/>
        <v/>
      </c>
      <c r="I9" s="13" t="str">
        <f t="shared" si="5"/>
        <v>一般会計</v>
      </c>
      <c r="K9" s="14" t="s">
        <v>110</v>
      </c>
      <c r="L9" s="15"/>
      <c r="M9" s="13" t="str">
        <f t="shared" si="2"/>
        <v/>
      </c>
      <c r="N9" s="13" t="str">
        <f t="shared" si="6"/>
        <v/>
      </c>
      <c r="O9" s="13"/>
      <c r="P9" s="13"/>
      <c r="Q9" s="19"/>
      <c r="T9" s="13"/>
      <c r="U9" s="32" t="s">
        <v>372</v>
      </c>
      <c r="W9" s="32" t="s">
        <v>155</v>
      </c>
      <c r="Y9" s="32" t="s">
        <v>413</v>
      </c>
      <c r="Z9" s="30"/>
      <c r="AA9" s="32" t="s">
        <v>507</v>
      </c>
      <c r="AB9" s="31"/>
      <c r="AC9" s="31"/>
      <c r="AD9" s="31"/>
      <c r="AE9" s="31"/>
      <c r="AF9" s="30"/>
      <c r="AG9" s="55" t="s">
        <v>352</v>
      </c>
      <c r="AI9" s="86"/>
      <c r="AK9" s="53" t="str">
        <f t="shared" si="7"/>
        <v>H</v>
      </c>
      <c r="AP9" s="55" t="s">
        <v>352</v>
      </c>
    </row>
    <row r="10" spans="1:42" ht="13.5" customHeight="1" x14ac:dyDescent="0.15">
      <c r="A10" s="14" t="s">
        <v>306</v>
      </c>
      <c r="B10" s="15"/>
      <c r="C10" s="13" t="str">
        <f t="shared" si="0"/>
        <v/>
      </c>
      <c r="D10" s="13" t="str">
        <f t="shared" si="8"/>
        <v/>
      </c>
      <c r="F10" s="18" t="s">
        <v>117</v>
      </c>
      <c r="G10" s="17"/>
      <c r="H10" s="13" t="str">
        <f t="shared" si="1"/>
        <v/>
      </c>
      <c r="I10" s="13" t="str">
        <f t="shared" si="5"/>
        <v>一般会計</v>
      </c>
      <c r="K10" s="14" t="s">
        <v>310</v>
      </c>
      <c r="L10" s="15"/>
      <c r="M10" s="13" t="str">
        <f t="shared" si="2"/>
        <v/>
      </c>
      <c r="N10" s="13" t="str">
        <f t="shared" si="6"/>
        <v/>
      </c>
      <c r="O10" s="13"/>
      <c r="P10" s="13" t="str">
        <f>S8</f>
        <v/>
      </c>
      <c r="Q10" s="19"/>
      <c r="T10" s="13"/>
      <c r="W10" s="32" t="s">
        <v>156</v>
      </c>
      <c r="Y10" s="32" t="s">
        <v>414</v>
      </c>
      <c r="Z10" s="30"/>
      <c r="AA10" s="32" t="s">
        <v>508</v>
      </c>
      <c r="AB10" s="31"/>
      <c r="AC10" s="31"/>
      <c r="AD10" s="31"/>
      <c r="AE10" s="31"/>
      <c r="AF10" s="30"/>
      <c r="AG10" s="55" t="s">
        <v>337</v>
      </c>
      <c r="AK10" s="53" t="str">
        <f t="shared" si="7"/>
        <v>I</v>
      </c>
      <c r="AP10" s="53" t="s">
        <v>335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535</v>
      </c>
      <c r="M11" s="13" t="str">
        <f t="shared" si="2"/>
        <v>その他の事項経費</v>
      </c>
      <c r="N11" s="13" t="str">
        <f t="shared" si="6"/>
        <v>その他の事項経費</v>
      </c>
      <c r="O11" s="13"/>
      <c r="P11" s="13"/>
      <c r="Q11" s="19"/>
      <c r="T11" s="13"/>
      <c r="W11" s="32" t="s">
        <v>157</v>
      </c>
      <c r="Y11" s="32" t="s">
        <v>415</v>
      </c>
      <c r="Z11" s="30"/>
      <c r="AA11" s="32" t="s">
        <v>509</v>
      </c>
      <c r="AB11" s="31"/>
      <c r="AC11" s="31"/>
      <c r="AD11" s="31"/>
      <c r="AE11" s="31"/>
      <c r="AF11" s="30"/>
      <c r="AG11" s="53" t="s">
        <v>340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416</v>
      </c>
      <c r="Z12" s="30"/>
      <c r="AA12" s="32" t="s">
        <v>510</v>
      </c>
      <c r="AB12" s="31"/>
      <c r="AC12" s="31"/>
      <c r="AD12" s="31"/>
      <c r="AE12" s="31"/>
      <c r="AF12" s="30"/>
      <c r="AG12" s="53" t="s">
        <v>338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417</v>
      </c>
      <c r="Z13" s="30"/>
      <c r="AA13" s="32" t="s">
        <v>511</v>
      </c>
      <c r="AB13" s="31"/>
      <c r="AC13" s="31"/>
      <c r="AD13" s="31"/>
      <c r="AE13" s="31"/>
      <c r="AF13" s="30"/>
      <c r="AG13" s="53" t="s">
        <v>339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418</v>
      </c>
      <c r="Z14" s="30"/>
      <c r="AA14" s="32" t="s">
        <v>512</v>
      </c>
      <c r="AB14" s="31"/>
      <c r="AC14" s="31"/>
      <c r="AD14" s="31"/>
      <c r="AE14" s="31"/>
      <c r="AF14" s="30"/>
      <c r="AG14" s="86"/>
      <c r="AK14" s="53" t="str">
        <f t="shared" si="7"/>
        <v>M</v>
      </c>
    </row>
    <row r="15" spans="1:42" ht="13.5" customHeight="1" x14ac:dyDescent="0.15">
      <c r="A15" s="14" t="s">
        <v>97</v>
      </c>
      <c r="B15" s="15" t="s">
        <v>535</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419</v>
      </c>
      <c r="Z15" s="30"/>
      <c r="AA15" s="32" t="s">
        <v>513</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420</v>
      </c>
      <c r="Z16" s="30"/>
      <c r="AA16" s="32" t="s">
        <v>514</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421</v>
      </c>
      <c r="Z17" s="30"/>
      <c r="AA17" s="32" t="s">
        <v>515</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422</v>
      </c>
      <c r="Z18" s="30"/>
      <c r="AA18" s="32" t="s">
        <v>516</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423</v>
      </c>
      <c r="Z19" s="30"/>
      <c r="AA19" s="32" t="s">
        <v>517</v>
      </c>
      <c r="AB19" s="31"/>
      <c r="AC19" s="31"/>
      <c r="AD19" s="31"/>
      <c r="AE19" s="31"/>
      <c r="AF19" s="30"/>
      <c r="AK19" s="53" t="str">
        <f t="shared" si="7"/>
        <v>R</v>
      </c>
    </row>
    <row r="20" spans="1:37" ht="13.5" customHeight="1" x14ac:dyDescent="0.15">
      <c r="A20" s="14" t="s">
        <v>294</v>
      </c>
      <c r="B20" s="15"/>
      <c r="C20" s="13" t="str">
        <f t="shared" si="9"/>
        <v/>
      </c>
      <c r="D20" s="13" t="str">
        <f t="shared" si="8"/>
        <v>男女共同参画</v>
      </c>
      <c r="F20" s="18" t="s">
        <v>293</v>
      </c>
      <c r="G20" s="17"/>
      <c r="H20" s="13" t="str">
        <f t="shared" si="1"/>
        <v/>
      </c>
      <c r="I20" s="13" t="str">
        <f t="shared" si="5"/>
        <v>一般会計</v>
      </c>
      <c r="K20" s="13"/>
      <c r="L20" s="13"/>
      <c r="O20" s="13"/>
      <c r="P20" s="13"/>
      <c r="Q20" s="19"/>
      <c r="T20" s="13"/>
      <c r="W20" s="32" t="s">
        <v>166</v>
      </c>
      <c r="Y20" s="32" t="s">
        <v>424</v>
      </c>
      <c r="Z20" s="30"/>
      <c r="AA20" s="32" t="s">
        <v>518</v>
      </c>
      <c r="AB20" s="31"/>
      <c r="AC20" s="31"/>
      <c r="AD20" s="31"/>
      <c r="AE20" s="31"/>
      <c r="AF20" s="30"/>
      <c r="AK20" s="53" t="str">
        <f t="shared" si="7"/>
        <v>S</v>
      </c>
    </row>
    <row r="21" spans="1:37" ht="13.5" customHeight="1" x14ac:dyDescent="0.15">
      <c r="A21" s="14" t="s">
        <v>295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425</v>
      </c>
      <c r="Z21" s="30"/>
      <c r="AA21" s="32" t="s">
        <v>519</v>
      </c>
      <c r="AB21" s="31"/>
      <c r="AC21" s="31"/>
      <c r="AD21" s="31"/>
      <c r="AE21" s="31"/>
      <c r="AF21" s="30"/>
      <c r="AK21" s="53" t="str">
        <f t="shared" si="7"/>
        <v>T</v>
      </c>
    </row>
    <row r="22" spans="1:37" ht="13.5" customHeight="1" x14ac:dyDescent="0.15">
      <c r="A22" s="14" t="s">
        <v>296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426</v>
      </c>
      <c r="Z22" s="30"/>
      <c r="AA22" s="32" t="s">
        <v>520</v>
      </c>
      <c r="AB22" s="31"/>
      <c r="AC22" s="31"/>
      <c r="AD22" s="31"/>
      <c r="AE22" s="31"/>
      <c r="AF22" s="30"/>
      <c r="AK22" s="53" t="str">
        <f t="shared" si="7"/>
        <v>U</v>
      </c>
    </row>
    <row r="23" spans="1:37" ht="13.5" customHeight="1" x14ac:dyDescent="0.15">
      <c r="A23" s="14" t="s">
        <v>297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427</v>
      </c>
      <c r="Z23" s="30"/>
      <c r="AA23" s="32" t="s">
        <v>521</v>
      </c>
      <c r="AB23" s="31"/>
      <c r="AC23" s="31"/>
      <c r="AD23" s="31"/>
      <c r="AE23" s="31"/>
      <c r="AF23" s="30"/>
      <c r="AK23" s="53" t="str">
        <f t="shared" si="7"/>
        <v>V</v>
      </c>
    </row>
    <row r="24" spans="1:37" ht="13.5" customHeight="1" x14ac:dyDescent="0.15">
      <c r="A24" s="97" t="s">
        <v>379</v>
      </c>
      <c r="B24" s="15"/>
      <c r="C24" s="13" t="str">
        <f t="shared" si="9"/>
        <v/>
      </c>
      <c r="D24" s="13" t="str">
        <f>IF(C24="",D23,IF(D23&lt;&gt;"",CONCATENATE(D23,"、",C24),C24))</f>
        <v>男女共同参画</v>
      </c>
      <c r="F24" s="18" t="s">
        <v>384</v>
      </c>
      <c r="G24" s="17"/>
      <c r="H24" s="13" t="str">
        <f t="shared" si="1"/>
        <v/>
      </c>
      <c r="I24" s="13" t="str">
        <f t="shared" si="5"/>
        <v>一般会計</v>
      </c>
      <c r="K24" s="13"/>
      <c r="L24" s="13"/>
      <c r="O24" s="13"/>
      <c r="P24" s="13"/>
      <c r="Q24" s="19"/>
      <c r="T24" s="13"/>
      <c r="Y24" s="32" t="s">
        <v>428</v>
      </c>
      <c r="Z24" s="30"/>
      <c r="AA24" s="32" t="s">
        <v>522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429</v>
      </c>
      <c r="Z25" s="30"/>
      <c r="AA25" s="32" t="s">
        <v>523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430</v>
      </c>
      <c r="Z26" s="30"/>
      <c r="AA26" s="32" t="s">
        <v>524</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431</v>
      </c>
      <c r="Z27" s="30"/>
      <c r="AA27" s="32" t="s">
        <v>525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432</v>
      </c>
      <c r="Z28" s="30"/>
      <c r="AA28" s="32" t="s">
        <v>526</v>
      </c>
      <c r="AB28" s="31"/>
      <c r="AC28" s="31"/>
      <c r="AD28" s="31"/>
      <c r="AE28" s="31"/>
      <c r="AF28" s="30"/>
      <c r="AK28" s="53" t="s">
        <v>259</v>
      </c>
    </row>
    <row r="29" spans="1:37" ht="13.5" customHeight="1" x14ac:dyDescent="0.15">
      <c r="A29" s="13"/>
      <c r="B29" s="13"/>
      <c r="F29" s="18" t="s">
        <v>285</v>
      </c>
      <c r="G29" s="17"/>
      <c r="H29" s="13" t="str">
        <f t="shared" si="1"/>
        <v/>
      </c>
      <c r="I29" s="13" t="str">
        <f t="shared" si="5"/>
        <v>一般会計</v>
      </c>
      <c r="K29" s="13"/>
      <c r="L29" s="13"/>
      <c r="O29" s="13"/>
      <c r="P29" s="13"/>
      <c r="Q29" s="19"/>
      <c r="T29" s="13"/>
      <c r="Y29" s="32" t="s">
        <v>433</v>
      </c>
      <c r="Z29" s="30"/>
      <c r="AA29" s="32" t="s">
        <v>527</v>
      </c>
      <c r="AB29" s="31"/>
      <c r="AC29" s="31"/>
      <c r="AD29" s="31"/>
      <c r="AE29" s="31"/>
      <c r="AF29" s="30"/>
      <c r="AK29" s="53" t="str">
        <f t="shared" si="7"/>
        <v>b</v>
      </c>
    </row>
    <row r="30" spans="1:37" ht="13.5" customHeight="1" x14ac:dyDescent="0.15">
      <c r="A30" s="13"/>
      <c r="B30" s="13"/>
      <c r="F30" s="18" t="s">
        <v>286</v>
      </c>
      <c r="G30" s="17"/>
      <c r="H30" s="13" t="str">
        <f t="shared" si="1"/>
        <v/>
      </c>
      <c r="I30" s="13" t="str">
        <f t="shared" si="5"/>
        <v>一般会計</v>
      </c>
      <c r="K30" s="13"/>
      <c r="L30" s="13"/>
      <c r="O30" s="13"/>
      <c r="P30" s="13"/>
      <c r="Q30" s="19"/>
      <c r="T30" s="13"/>
      <c r="Y30" s="32" t="s">
        <v>434</v>
      </c>
      <c r="Z30" s="30"/>
      <c r="AA30" s="32" t="s">
        <v>528</v>
      </c>
      <c r="AB30" s="31"/>
      <c r="AC30" s="31"/>
      <c r="AD30" s="31"/>
      <c r="AE30" s="31"/>
      <c r="AF30" s="30"/>
      <c r="AK30" s="53" t="str">
        <f t="shared" si="7"/>
        <v>c</v>
      </c>
    </row>
    <row r="31" spans="1:37" ht="13.5" customHeight="1" x14ac:dyDescent="0.15">
      <c r="A31" s="13"/>
      <c r="B31" s="13"/>
      <c r="F31" s="18" t="s">
        <v>287</v>
      </c>
      <c r="G31" s="17"/>
      <c r="H31" s="13" t="str">
        <f t="shared" si="1"/>
        <v/>
      </c>
      <c r="I31" s="13" t="str">
        <f t="shared" si="5"/>
        <v>一般会計</v>
      </c>
      <c r="K31" s="13"/>
      <c r="L31" s="13"/>
      <c r="O31" s="13"/>
      <c r="P31" s="13"/>
      <c r="Q31" s="19"/>
      <c r="T31" s="13"/>
      <c r="Y31" s="32" t="s">
        <v>435</v>
      </c>
      <c r="Z31" s="30"/>
      <c r="AA31" s="32" t="s">
        <v>529</v>
      </c>
      <c r="AB31" s="31"/>
      <c r="AC31" s="31"/>
      <c r="AD31" s="31"/>
      <c r="AE31" s="31"/>
      <c r="AF31" s="30"/>
      <c r="AK31" s="53" t="str">
        <f t="shared" si="7"/>
        <v>d</v>
      </c>
    </row>
    <row r="32" spans="1:37" ht="13.5" customHeight="1" x14ac:dyDescent="0.15">
      <c r="A32" s="13"/>
      <c r="B32" s="13"/>
      <c r="F32" s="18" t="s">
        <v>288</v>
      </c>
      <c r="G32" s="17"/>
      <c r="H32" s="13" t="str">
        <f t="shared" si="1"/>
        <v/>
      </c>
      <c r="I32" s="13" t="str">
        <f t="shared" si="5"/>
        <v>一般会計</v>
      </c>
      <c r="K32" s="13"/>
      <c r="L32" s="13"/>
      <c r="O32" s="13"/>
      <c r="P32" s="13"/>
      <c r="Q32" s="19"/>
      <c r="T32" s="13"/>
      <c r="Y32" s="32" t="s">
        <v>436</v>
      </c>
      <c r="Z32" s="30"/>
      <c r="AA32" s="32" t="s">
        <v>70</v>
      </c>
      <c r="AB32" s="31"/>
      <c r="AC32" s="31"/>
      <c r="AD32" s="31"/>
      <c r="AE32" s="31"/>
      <c r="AF32" s="30"/>
      <c r="AK32" s="53" t="str">
        <f t="shared" si="7"/>
        <v>e</v>
      </c>
    </row>
    <row r="33" spans="1:37" ht="13.5" customHeight="1" x14ac:dyDescent="0.15">
      <c r="A33" s="13"/>
      <c r="B33" s="13"/>
      <c r="F33" s="18" t="s">
        <v>289</v>
      </c>
      <c r="G33" s="17"/>
      <c r="H33" s="13" t="str">
        <f t="shared" si="1"/>
        <v/>
      </c>
      <c r="I33" s="13" t="str">
        <f t="shared" si="5"/>
        <v>一般会計</v>
      </c>
      <c r="K33" s="13"/>
      <c r="L33" s="13"/>
      <c r="O33" s="13"/>
      <c r="P33" s="13"/>
      <c r="Q33" s="19"/>
      <c r="T33" s="13"/>
      <c r="Y33" s="32" t="s">
        <v>437</v>
      </c>
      <c r="Z33" s="30"/>
      <c r="AA33" s="77"/>
      <c r="AB33" s="31"/>
      <c r="AC33" s="31"/>
      <c r="AD33" s="31"/>
      <c r="AE33" s="31"/>
      <c r="AF33" s="30"/>
      <c r="AK33" s="53" t="str">
        <f t="shared" si="7"/>
        <v>f</v>
      </c>
    </row>
    <row r="34" spans="1:37" ht="13.5" customHeight="1" x14ac:dyDescent="0.15">
      <c r="A34" s="13"/>
      <c r="B34" s="13"/>
      <c r="F34" s="18" t="s">
        <v>290</v>
      </c>
      <c r="G34" s="17"/>
      <c r="H34" s="13" t="str">
        <f t="shared" si="1"/>
        <v/>
      </c>
      <c r="I34" s="13" t="str">
        <f t="shared" si="5"/>
        <v>一般会計</v>
      </c>
      <c r="K34" s="13"/>
      <c r="L34" s="13"/>
      <c r="O34" s="13"/>
      <c r="P34" s="13"/>
      <c r="Q34" s="19"/>
      <c r="T34" s="13"/>
      <c r="Y34" s="32" t="s">
        <v>438</v>
      </c>
      <c r="Z34" s="30"/>
      <c r="AB34" s="31"/>
      <c r="AC34" s="31"/>
      <c r="AD34" s="31"/>
      <c r="AE34" s="31"/>
      <c r="AF34" s="30"/>
      <c r="AK34" s="53" t="str">
        <f t="shared" si="7"/>
        <v>g</v>
      </c>
    </row>
    <row r="35" spans="1:37" ht="13.5" customHeight="1" x14ac:dyDescent="0.15">
      <c r="A35" s="13"/>
      <c r="B35" s="13"/>
      <c r="F35" s="18" t="s">
        <v>291</v>
      </c>
      <c r="G35" s="17"/>
      <c r="H35" s="13" t="str">
        <f t="shared" si="1"/>
        <v/>
      </c>
      <c r="I35" s="13" t="str">
        <f t="shared" si="5"/>
        <v>一般会計</v>
      </c>
      <c r="K35" s="13"/>
      <c r="L35" s="13"/>
      <c r="O35" s="13"/>
      <c r="P35" s="13"/>
      <c r="Q35" s="19"/>
      <c r="T35" s="13"/>
      <c r="Y35" s="32" t="s">
        <v>439</v>
      </c>
      <c r="Z35" s="30"/>
      <c r="AC35" s="31"/>
      <c r="AF35" s="30"/>
      <c r="AK35" s="53" t="str">
        <f t="shared" si="7"/>
        <v>h</v>
      </c>
    </row>
    <row r="36" spans="1:37" ht="13.5" customHeight="1" x14ac:dyDescent="0.15">
      <c r="A36" s="13"/>
      <c r="B36" s="13"/>
      <c r="F36" s="18" t="s">
        <v>292</v>
      </c>
      <c r="G36" s="17"/>
      <c r="H36" s="13" t="str">
        <f t="shared" si="1"/>
        <v/>
      </c>
      <c r="I36" s="13" t="str">
        <f t="shared" si="5"/>
        <v>一般会計</v>
      </c>
      <c r="K36" s="13"/>
      <c r="L36" s="13"/>
      <c r="O36" s="13"/>
      <c r="P36" s="13"/>
      <c r="Q36" s="19"/>
      <c r="T36" s="13"/>
      <c r="Y36" s="32" t="s">
        <v>440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441</v>
      </c>
      <c r="Z37" s="30"/>
      <c r="AF37" s="30"/>
      <c r="AK37" s="53" t="str">
        <f t="shared" si="7"/>
        <v>j</v>
      </c>
    </row>
    <row r="38" spans="1:37" x14ac:dyDescent="0.15">
      <c r="A38" s="13"/>
      <c r="B38" s="13"/>
      <c r="F38" s="13"/>
      <c r="G38" s="19"/>
      <c r="K38" s="13"/>
      <c r="L38" s="13"/>
      <c r="O38" s="13"/>
      <c r="P38" s="13"/>
      <c r="Q38" s="19"/>
      <c r="T38" s="13"/>
      <c r="Y38" s="32" t="s">
        <v>442</v>
      </c>
      <c r="Z38" s="30"/>
      <c r="AF38" s="30"/>
      <c r="AK38" s="53" t="str">
        <f t="shared" si="7"/>
        <v>k</v>
      </c>
    </row>
    <row r="39" spans="1:37" x14ac:dyDescent="0.15">
      <c r="A39" s="13"/>
      <c r="B39" s="13"/>
      <c r="F39" s="13" t="str">
        <f>I37</f>
        <v>一般会計</v>
      </c>
      <c r="G39" s="19"/>
      <c r="K39" s="13"/>
      <c r="L39" s="13"/>
      <c r="O39" s="13"/>
      <c r="P39" s="13"/>
      <c r="Q39" s="19"/>
      <c r="T39" s="13"/>
      <c r="Y39" s="32" t="s">
        <v>443</v>
      </c>
      <c r="Z39" s="30"/>
      <c r="AF39" s="30"/>
      <c r="AK39" s="53" t="str">
        <f t="shared" si="7"/>
        <v>l</v>
      </c>
    </row>
    <row r="40" spans="1:37" x14ac:dyDescent="0.15">
      <c r="A40" s="13"/>
      <c r="B40" s="13"/>
      <c r="F40" s="13"/>
      <c r="G40" s="19"/>
      <c r="K40" s="13"/>
      <c r="L40" s="13"/>
      <c r="O40" s="13"/>
      <c r="P40" s="13"/>
      <c r="Q40" s="19"/>
      <c r="T40" s="13"/>
      <c r="Y40" s="32" t="s">
        <v>444</v>
      </c>
      <c r="Z40" s="30"/>
      <c r="AF40" s="30"/>
      <c r="AK40" s="53" t="str">
        <f t="shared" si="7"/>
        <v>m</v>
      </c>
    </row>
    <row r="41" spans="1:37" x14ac:dyDescent="0.15">
      <c r="A41" s="13"/>
      <c r="B41" s="13"/>
      <c r="F41" s="13"/>
      <c r="G41" s="19"/>
      <c r="K41" s="13"/>
      <c r="L41" s="13"/>
      <c r="O41" s="13"/>
      <c r="P41" s="13"/>
      <c r="Q41" s="19"/>
      <c r="T41" s="13"/>
      <c r="Y41" s="32" t="s">
        <v>445</v>
      </c>
      <c r="Z41" s="30"/>
      <c r="AF41" s="30"/>
      <c r="AK41" s="53" t="str">
        <f t="shared" si="7"/>
        <v>n</v>
      </c>
    </row>
    <row r="42" spans="1:37" x14ac:dyDescent="0.15">
      <c r="A42" s="13"/>
      <c r="B42" s="13"/>
      <c r="F42" s="13"/>
      <c r="G42" s="19"/>
      <c r="K42" s="13"/>
      <c r="L42" s="13"/>
      <c r="O42" s="13"/>
      <c r="P42" s="13"/>
      <c r="Q42" s="19"/>
      <c r="T42" s="13"/>
      <c r="Y42" s="32" t="s">
        <v>446</v>
      </c>
      <c r="Z42" s="30"/>
      <c r="AF42" s="30"/>
      <c r="AK42" s="53" t="str">
        <f t="shared" si="7"/>
        <v>o</v>
      </c>
    </row>
    <row r="43" spans="1:37" x14ac:dyDescent="0.15">
      <c r="A43" s="13"/>
      <c r="B43" s="13"/>
      <c r="F43" s="13"/>
      <c r="G43" s="19"/>
      <c r="K43" s="13"/>
      <c r="L43" s="13"/>
      <c r="O43" s="13"/>
      <c r="P43" s="13"/>
      <c r="Q43" s="19"/>
      <c r="T43" s="13"/>
      <c r="Y43" s="32" t="s">
        <v>447</v>
      </c>
      <c r="Z43" s="30"/>
      <c r="AF43" s="30"/>
      <c r="AK43" s="53" t="str">
        <f t="shared" si="7"/>
        <v>p</v>
      </c>
    </row>
    <row r="44" spans="1:37" x14ac:dyDescent="0.15">
      <c r="A44" s="13"/>
      <c r="B44" s="13"/>
      <c r="F44" s="13"/>
      <c r="G44" s="19"/>
      <c r="K44" s="13"/>
      <c r="L44" s="13"/>
      <c r="O44" s="13"/>
      <c r="P44" s="13"/>
      <c r="Q44" s="19"/>
      <c r="T44" s="13"/>
      <c r="Y44" s="32" t="s">
        <v>448</v>
      </c>
      <c r="Z44" s="30"/>
      <c r="AF44" s="30"/>
      <c r="AK44" s="53" t="str">
        <f t="shared" si="7"/>
        <v>q</v>
      </c>
    </row>
    <row r="45" spans="1:37" x14ac:dyDescent="0.15">
      <c r="A45" s="13"/>
      <c r="B45" s="13"/>
      <c r="F45" s="13"/>
      <c r="G45" s="19"/>
      <c r="K45" s="13"/>
      <c r="L45" s="13"/>
      <c r="O45" s="13"/>
      <c r="P45" s="13"/>
      <c r="Q45" s="19"/>
      <c r="T45" s="13"/>
      <c r="Y45" s="32" t="s">
        <v>449</v>
      </c>
      <c r="Z45" s="30"/>
      <c r="AF45" s="30"/>
      <c r="AK45" s="53" t="str">
        <f t="shared" si="7"/>
        <v>r</v>
      </c>
    </row>
    <row r="46" spans="1:37" x14ac:dyDescent="0.15">
      <c r="A46" s="13"/>
      <c r="B46" s="13"/>
      <c r="F46" s="13"/>
      <c r="G46" s="19"/>
      <c r="K46" s="13"/>
      <c r="L46" s="13"/>
      <c r="O46" s="13"/>
      <c r="P46" s="13"/>
      <c r="Q46" s="19"/>
      <c r="T46" s="13"/>
      <c r="Y46" s="32" t="s">
        <v>450</v>
      </c>
      <c r="Z46" s="30"/>
      <c r="AF46" s="30"/>
      <c r="AK46" s="53" t="str">
        <f t="shared" si="7"/>
        <v>s</v>
      </c>
    </row>
    <row r="47" spans="1:37" x14ac:dyDescent="0.15">
      <c r="A47" s="13"/>
      <c r="B47" s="13"/>
      <c r="F47" s="13"/>
      <c r="G47" s="19"/>
      <c r="K47" s="13"/>
      <c r="L47" s="13"/>
      <c r="O47" s="13"/>
      <c r="P47" s="13"/>
      <c r="Q47" s="19"/>
      <c r="T47" s="13"/>
      <c r="Y47" s="32" t="s">
        <v>451</v>
      </c>
      <c r="Z47" s="30"/>
      <c r="AF47" s="30"/>
      <c r="AK47" s="53" t="str">
        <f t="shared" si="7"/>
        <v>t</v>
      </c>
    </row>
    <row r="48" spans="1:37" x14ac:dyDescent="0.15">
      <c r="A48" s="13"/>
      <c r="B48" s="13"/>
      <c r="F48" s="13"/>
      <c r="G48" s="19"/>
      <c r="K48" s="13"/>
      <c r="L48" s="13"/>
      <c r="O48" s="13"/>
      <c r="P48" s="13"/>
      <c r="Q48" s="19"/>
      <c r="T48" s="13"/>
      <c r="Y48" s="32" t="s">
        <v>452</v>
      </c>
      <c r="Z48" s="30"/>
      <c r="AF48" s="30"/>
      <c r="AK48" s="53" t="str">
        <f t="shared" si="7"/>
        <v>u</v>
      </c>
    </row>
    <row r="49" spans="1:37" x14ac:dyDescent="0.15">
      <c r="A49" s="13"/>
      <c r="B49" s="13"/>
      <c r="F49" s="13"/>
      <c r="G49" s="19"/>
      <c r="K49" s="13"/>
      <c r="L49" s="13"/>
      <c r="O49" s="13"/>
      <c r="P49" s="13"/>
      <c r="Q49" s="19"/>
      <c r="T49" s="13"/>
      <c r="Y49" s="32" t="s">
        <v>453</v>
      </c>
      <c r="Z49" s="30"/>
      <c r="AF49" s="30"/>
      <c r="AK49" s="53" t="str">
        <f t="shared" si="7"/>
        <v>v</v>
      </c>
    </row>
    <row r="50" spans="1:37" x14ac:dyDescent="0.15">
      <c r="A50" s="13"/>
      <c r="B50" s="13"/>
      <c r="F50" s="13"/>
      <c r="G50" s="19"/>
      <c r="K50" s="13"/>
      <c r="L50" s="13"/>
      <c r="O50" s="13"/>
      <c r="P50" s="13"/>
      <c r="Q50" s="19"/>
      <c r="T50" s="13"/>
      <c r="Y50" s="32" t="s">
        <v>454</v>
      </c>
      <c r="Z50" s="30"/>
      <c r="AF50" s="30"/>
    </row>
    <row r="51" spans="1:37" x14ac:dyDescent="0.15">
      <c r="A51" s="13"/>
      <c r="B51" s="13"/>
      <c r="F51" s="13"/>
      <c r="G51" s="19"/>
      <c r="K51" s="13"/>
      <c r="L51" s="13"/>
      <c r="O51" s="13"/>
      <c r="P51" s="13"/>
      <c r="Q51" s="19"/>
      <c r="T51" s="13"/>
      <c r="Y51" s="32" t="s">
        <v>455</v>
      </c>
      <c r="Z51" s="30"/>
      <c r="AF51" s="30"/>
    </row>
    <row r="52" spans="1:37" x14ac:dyDescent="0.15">
      <c r="A52" s="13"/>
      <c r="B52" s="13"/>
      <c r="F52" s="13"/>
      <c r="G52" s="19"/>
      <c r="K52" s="13"/>
      <c r="L52" s="13"/>
      <c r="O52" s="13"/>
      <c r="P52" s="13"/>
      <c r="Q52" s="19"/>
      <c r="T52" s="13"/>
      <c r="Y52" s="32" t="s">
        <v>456</v>
      </c>
      <c r="Z52" s="30"/>
      <c r="AF52" s="30"/>
    </row>
    <row r="53" spans="1:37" x14ac:dyDescent="0.15">
      <c r="A53" s="13"/>
      <c r="B53" s="13"/>
      <c r="F53" s="13"/>
      <c r="G53" s="19"/>
      <c r="K53" s="13"/>
      <c r="L53" s="13"/>
      <c r="O53" s="13"/>
      <c r="P53" s="13"/>
      <c r="Q53" s="19"/>
      <c r="T53" s="13"/>
      <c r="Y53" s="32" t="s">
        <v>457</v>
      </c>
      <c r="Z53" s="30"/>
      <c r="AF53" s="30"/>
    </row>
    <row r="54" spans="1:37" x14ac:dyDescent="0.15">
      <c r="A54" s="13"/>
      <c r="B54" s="13"/>
      <c r="F54" s="13"/>
      <c r="G54" s="19"/>
      <c r="K54" s="13"/>
      <c r="L54" s="13"/>
      <c r="O54" s="13"/>
      <c r="P54" s="20"/>
      <c r="Q54" s="19"/>
      <c r="T54" s="13"/>
      <c r="Y54" s="32" t="s">
        <v>458</v>
      </c>
      <c r="Z54" s="30"/>
      <c r="AF54" s="30"/>
    </row>
    <row r="55" spans="1:37" x14ac:dyDescent="0.15">
      <c r="A55" s="13"/>
      <c r="B55" s="13"/>
      <c r="F55" s="13"/>
      <c r="G55" s="19"/>
      <c r="K55" s="13"/>
      <c r="L55" s="13"/>
      <c r="O55" s="13"/>
      <c r="P55" s="13"/>
      <c r="Q55" s="19"/>
      <c r="T55" s="13"/>
      <c r="Y55" s="32" t="s">
        <v>459</v>
      </c>
      <c r="Z55" s="30"/>
      <c r="AF55" s="30"/>
    </row>
    <row r="56" spans="1:37" x14ac:dyDescent="0.15">
      <c r="A56" s="13"/>
      <c r="B56" s="13"/>
      <c r="F56" s="13"/>
      <c r="G56" s="19"/>
      <c r="K56" s="13"/>
      <c r="L56" s="13"/>
      <c r="O56" s="13"/>
      <c r="P56" s="13"/>
      <c r="Q56" s="19"/>
      <c r="T56" s="13"/>
      <c r="Y56" s="32" t="s">
        <v>460</v>
      </c>
      <c r="Z56" s="30"/>
      <c r="AF56" s="30"/>
    </row>
    <row r="57" spans="1:37" x14ac:dyDescent="0.15">
      <c r="A57" s="13"/>
      <c r="B57" s="13"/>
      <c r="F57" s="13"/>
      <c r="G57" s="19"/>
      <c r="K57" s="13"/>
      <c r="L57" s="13"/>
      <c r="O57" s="13"/>
      <c r="P57" s="13"/>
      <c r="Q57" s="19"/>
      <c r="T57" s="13"/>
      <c r="Y57" s="32" t="s">
        <v>461</v>
      </c>
      <c r="Z57" s="30"/>
      <c r="AF57" s="30"/>
    </row>
    <row r="58" spans="1:37" x14ac:dyDescent="0.15">
      <c r="A58" s="13"/>
      <c r="B58" s="13"/>
      <c r="F58" s="13"/>
      <c r="G58" s="19"/>
      <c r="K58" s="13"/>
      <c r="L58" s="13"/>
      <c r="O58" s="13"/>
      <c r="P58" s="13"/>
      <c r="Q58" s="19"/>
      <c r="T58" s="13"/>
      <c r="Y58" s="32" t="s">
        <v>462</v>
      </c>
      <c r="Z58" s="30"/>
      <c r="AF58" s="30"/>
    </row>
    <row r="59" spans="1:37" x14ac:dyDescent="0.15">
      <c r="A59" s="13"/>
      <c r="B59" s="13"/>
      <c r="F59" s="13"/>
      <c r="G59" s="19"/>
      <c r="K59" s="13"/>
      <c r="L59" s="13"/>
      <c r="O59" s="13"/>
      <c r="P59" s="13"/>
      <c r="Q59" s="19"/>
      <c r="T59" s="13"/>
      <c r="Y59" s="32" t="s">
        <v>463</v>
      </c>
      <c r="Z59" s="30"/>
      <c r="AF59" s="30"/>
    </row>
    <row r="60" spans="1:37" x14ac:dyDescent="0.15">
      <c r="A60" s="13"/>
      <c r="B60" s="13"/>
      <c r="F60" s="13"/>
      <c r="G60" s="19"/>
      <c r="K60" s="13"/>
      <c r="L60" s="13"/>
      <c r="O60" s="13"/>
      <c r="P60" s="13"/>
      <c r="Q60" s="19"/>
      <c r="T60" s="13"/>
      <c r="Y60" s="32" t="s">
        <v>464</v>
      </c>
      <c r="Z60" s="30"/>
      <c r="AF60" s="30"/>
    </row>
    <row r="61" spans="1:37" x14ac:dyDescent="0.15">
      <c r="A61" s="13"/>
      <c r="B61" s="13"/>
      <c r="F61" s="13"/>
      <c r="G61" s="19"/>
      <c r="K61" s="13"/>
      <c r="L61" s="13"/>
      <c r="O61" s="13"/>
      <c r="P61" s="13"/>
      <c r="Q61" s="19"/>
      <c r="T61" s="13"/>
      <c r="Y61" s="32" t="s">
        <v>465</v>
      </c>
      <c r="Z61" s="30"/>
      <c r="AF61" s="30"/>
    </row>
    <row r="62" spans="1:37" x14ac:dyDescent="0.15">
      <c r="A62" s="13"/>
      <c r="B62" s="13"/>
      <c r="F62" s="13"/>
      <c r="G62" s="19"/>
      <c r="K62" s="13"/>
      <c r="L62" s="13"/>
      <c r="O62" s="13"/>
      <c r="P62" s="13"/>
      <c r="Q62" s="19"/>
      <c r="T62" s="13"/>
      <c r="Y62" s="32" t="s">
        <v>466</v>
      </c>
      <c r="Z62" s="30"/>
      <c r="AF62" s="30"/>
    </row>
    <row r="63" spans="1:37" x14ac:dyDescent="0.15">
      <c r="A63" s="13"/>
      <c r="B63" s="13"/>
      <c r="F63" s="13"/>
      <c r="G63" s="19"/>
      <c r="K63" s="13"/>
      <c r="L63" s="13"/>
      <c r="O63" s="13"/>
      <c r="P63" s="13"/>
      <c r="Q63" s="19"/>
      <c r="T63" s="13"/>
      <c r="Y63" s="32" t="s">
        <v>467</v>
      </c>
      <c r="Z63" s="30"/>
      <c r="AF63" s="30"/>
    </row>
    <row r="64" spans="1:37" x14ac:dyDescent="0.15">
      <c r="A64" s="13"/>
      <c r="B64" s="13"/>
      <c r="F64" s="13"/>
      <c r="G64" s="19"/>
      <c r="K64" s="13"/>
      <c r="L64" s="13"/>
      <c r="O64" s="13"/>
      <c r="P64" s="13"/>
      <c r="Q64" s="19"/>
      <c r="T64" s="13"/>
      <c r="Y64" s="32" t="s">
        <v>468</v>
      </c>
      <c r="Z64" s="30"/>
      <c r="AF64" s="30"/>
    </row>
    <row r="65" spans="1:32" x14ac:dyDescent="0.15">
      <c r="A65" s="13"/>
      <c r="B65" s="13"/>
      <c r="F65" s="13"/>
      <c r="G65" s="19"/>
      <c r="K65" s="13"/>
      <c r="L65" s="13"/>
      <c r="O65" s="13"/>
      <c r="P65" s="13"/>
      <c r="Q65" s="19"/>
      <c r="T65" s="13"/>
      <c r="Y65" s="32" t="s">
        <v>469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470</v>
      </c>
      <c r="Z67" s="30"/>
      <c r="AF67" s="30"/>
    </row>
    <row r="68" spans="1:32" x14ac:dyDescent="0.15">
      <c r="A68" s="13"/>
      <c r="B68" s="13"/>
      <c r="F68" s="13"/>
      <c r="G68" s="19"/>
      <c r="K68" s="13"/>
      <c r="L68" s="13"/>
      <c r="O68" s="13"/>
      <c r="P68" s="13"/>
      <c r="Q68" s="19"/>
      <c r="T68" s="13"/>
      <c r="Y68" s="32" t="s">
        <v>471</v>
      </c>
      <c r="Z68" s="30"/>
      <c r="AF68" s="30"/>
    </row>
    <row r="69" spans="1:32" x14ac:dyDescent="0.15">
      <c r="A69" s="13"/>
      <c r="B69" s="13"/>
      <c r="F69" s="13"/>
      <c r="G69" s="19"/>
      <c r="K69" s="13"/>
      <c r="L69" s="13"/>
      <c r="O69" s="13"/>
      <c r="P69" s="13"/>
      <c r="Q69" s="19"/>
      <c r="T69" s="13"/>
      <c r="Y69" s="32" t="s">
        <v>472</v>
      </c>
      <c r="Z69" s="30"/>
      <c r="AF69" s="30"/>
    </row>
    <row r="70" spans="1:32" x14ac:dyDescent="0.15">
      <c r="A70" s="13"/>
      <c r="B70" s="13"/>
      <c r="Y70" s="32" t="s">
        <v>473</v>
      </c>
    </row>
    <row r="71" spans="1:32" x14ac:dyDescent="0.15">
      <c r="Y71" s="32" t="s">
        <v>474</v>
      </c>
    </row>
    <row r="72" spans="1:32" x14ac:dyDescent="0.15">
      <c r="Y72" s="32" t="s">
        <v>475</v>
      </c>
    </row>
    <row r="73" spans="1:32" x14ac:dyDescent="0.15">
      <c r="Y73" s="32" t="s">
        <v>476</v>
      </c>
    </row>
    <row r="74" spans="1:32" x14ac:dyDescent="0.15">
      <c r="Y74" s="32" t="s">
        <v>477</v>
      </c>
    </row>
    <row r="75" spans="1:32" x14ac:dyDescent="0.15">
      <c r="Y75" s="32" t="s">
        <v>478</v>
      </c>
    </row>
    <row r="76" spans="1:32" x14ac:dyDescent="0.15">
      <c r="Y76" s="32" t="s">
        <v>479</v>
      </c>
    </row>
    <row r="77" spans="1:32" x14ac:dyDescent="0.15">
      <c r="Y77" s="32" t="s">
        <v>480</v>
      </c>
    </row>
    <row r="78" spans="1:32" x14ac:dyDescent="0.15">
      <c r="Y78" s="32" t="s">
        <v>481</v>
      </c>
    </row>
    <row r="79" spans="1:32" x14ac:dyDescent="0.15">
      <c r="Y79" s="32" t="s">
        <v>482</v>
      </c>
    </row>
    <row r="80" spans="1:32" x14ac:dyDescent="0.15">
      <c r="Y80" s="32" t="s">
        <v>483</v>
      </c>
    </row>
    <row r="81" spans="25:25" x14ac:dyDescent="0.15">
      <c r="Y81" s="32" t="s">
        <v>484</v>
      </c>
    </row>
    <row r="82" spans="25:25" x14ac:dyDescent="0.15">
      <c r="Y82" s="32" t="s">
        <v>485</v>
      </c>
    </row>
    <row r="83" spans="25:25" x14ac:dyDescent="0.15">
      <c r="Y83" s="32" t="s">
        <v>486</v>
      </c>
    </row>
    <row r="84" spans="25:25" x14ac:dyDescent="0.15">
      <c r="Y84" s="32" t="s">
        <v>487</v>
      </c>
    </row>
    <row r="85" spans="25:25" x14ac:dyDescent="0.15">
      <c r="Y85" s="32" t="s">
        <v>488</v>
      </c>
    </row>
    <row r="86" spans="25:25" x14ac:dyDescent="0.15">
      <c r="Y86" s="32" t="s">
        <v>489</v>
      </c>
    </row>
    <row r="87" spans="25:25" x14ac:dyDescent="0.15">
      <c r="Y87" s="32" t="s">
        <v>490</v>
      </c>
    </row>
    <row r="88" spans="25:25" x14ac:dyDescent="0.15">
      <c r="Y88" s="32" t="s">
        <v>491</v>
      </c>
    </row>
    <row r="89" spans="25:25" x14ac:dyDescent="0.15">
      <c r="Y89" s="32" t="s">
        <v>492</v>
      </c>
    </row>
    <row r="90" spans="25:25" x14ac:dyDescent="0.15">
      <c r="Y90" s="32" t="s">
        <v>493</v>
      </c>
    </row>
    <row r="91" spans="25:25" x14ac:dyDescent="0.15">
      <c r="Y91" s="32" t="s">
        <v>494</v>
      </c>
    </row>
    <row r="92" spans="25:25" x14ac:dyDescent="0.15">
      <c r="Y92" s="32" t="s">
        <v>495</v>
      </c>
    </row>
    <row r="93" spans="25:25" x14ac:dyDescent="0.15">
      <c r="Y93" s="32" t="s">
        <v>496</v>
      </c>
    </row>
    <row r="94" spans="25:25" x14ac:dyDescent="0.15">
      <c r="Y94" s="32" t="s">
        <v>497</v>
      </c>
    </row>
    <row r="95" spans="25:25" x14ac:dyDescent="0.15">
      <c r="Y95" s="32" t="s">
        <v>498</v>
      </c>
    </row>
    <row r="96" spans="25:25" x14ac:dyDescent="0.15">
      <c r="Y96" s="32" t="s">
        <v>390</v>
      </c>
    </row>
    <row r="97" spans="25:25" x14ac:dyDescent="0.15">
      <c r="Y97" s="32" t="s">
        <v>499</v>
      </c>
    </row>
    <row r="98" spans="25:25" x14ac:dyDescent="0.15">
      <c r="Y98" s="32" t="s">
        <v>500</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327</v>
      </c>
      <c r="B2" s="514"/>
      <c r="C2" s="514"/>
      <c r="D2" s="514"/>
      <c r="E2" s="514"/>
      <c r="F2" s="515"/>
      <c r="G2" s="797" t="s">
        <v>146</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379" t="s">
        <v>365</v>
      </c>
      <c r="AF2" s="379"/>
      <c r="AG2" s="379"/>
      <c r="AH2" s="379"/>
      <c r="AI2" s="379" t="s">
        <v>363</v>
      </c>
      <c r="AJ2" s="379"/>
      <c r="AK2" s="379"/>
      <c r="AL2" s="379"/>
      <c r="AM2" s="379" t="s">
        <v>392</v>
      </c>
      <c r="AN2" s="379"/>
      <c r="AO2" s="379"/>
      <c r="AP2" s="372"/>
      <c r="AQ2" s="180" t="s">
        <v>230</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8"/>
      <c r="Z3" s="1009"/>
      <c r="AA3" s="1010"/>
      <c r="AB3" s="1014"/>
      <c r="AC3" s="1015"/>
      <c r="AD3" s="1016"/>
      <c r="AE3" s="380"/>
      <c r="AF3" s="380"/>
      <c r="AG3" s="380"/>
      <c r="AH3" s="380"/>
      <c r="AI3" s="380"/>
      <c r="AJ3" s="380"/>
      <c r="AK3" s="380"/>
      <c r="AL3" s="380"/>
      <c r="AM3" s="380"/>
      <c r="AN3" s="380"/>
      <c r="AO3" s="380"/>
      <c r="AP3" s="336"/>
      <c r="AQ3" s="274" t="s">
        <v>667</v>
      </c>
      <c r="AR3" s="275"/>
      <c r="AS3" s="141" t="s">
        <v>231</v>
      </c>
      <c r="AT3" s="176"/>
      <c r="AU3" s="275">
        <v>2</v>
      </c>
      <c r="AV3" s="275"/>
      <c r="AW3" s="383" t="s">
        <v>181</v>
      </c>
      <c r="AX3" s="384"/>
    </row>
    <row r="4" spans="1:50" ht="22.5" customHeight="1" x14ac:dyDescent="0.15">
      <c r="A4" s="516"/>
      <c r="B4" s="514"/>
      <c r="C4" s="514"/>
      <c r="D4" s="514"/>
      <c r="E4" s="514"/>
      <c r="F4" s="515"/>
      <c r="G4" s="541" t="s">
        <v>554</v>
      </c>
      <c r="H4" s="1017"/>
      <c r="I4" s="1017"/>
      <c r="J4" s="1017"/>
      <c r="K4" s="1017"/>
      <c r="L4" s="1017"/>
      <c r="M4" s="1017"/>
      <c r="N4" s="1017"/>
      <c r="O4" s="1018"/>
      <c r="P4" s="165" t="s">
        <v>663</v>
      </c>
      <c r="Q4" s="1025"/>
      <c r="R4" s="1025"/>
      <c r="S4" s="1025"/>
      <c r="T4" s="1025"/>
      <c r="U4" s="1025"/>
      <c r="V4" s="1025"/>
      <c r="W4" s="1025"/>
      <c r="X4" s="1026"/>
      <c r="Y4" s="1003" t="s">
        <v>12</v>
      </c>
      <c r="Z4" s="1004"/>
      <c r="AA4" s="1005"/>
      <c r="AB4" s="552" t="s">
        <v>344</v>
      </c>
      <c r="AC4" s="1006"/>
      <c r="AD4" s="1006"/>
      <c r="AE4" s="368">
        <v>14.5</v>
      </c>
      <c r="AF4" s="369"/>
      <c r="AG4" s="369"/>
      <c r="AH4" s="369"/>
      <c r="AI4" s="368">
        <v>15</v>
      </c>
      <c r="AJ4" s="369"/>
      <c r="AK4" s="369"/>
      <c r="AL4" s="369"/>
      <c r="AM4" s="368">
        <v>15.4</v>
      </c>
      <c r="AN4" s="369"/>
      <c r="AO4" s="369"/>
      <c r="AP4" s="369"/>
      <c r="AQ4" s="119" t="s">
        <v>540</v>
      </c>
      <c r="AR4" s="120"/>
      <c r="AS4" s="120"/>
      <c r="AT4" s="121"/>
      <c r="AU4" s="369" t="s">
        <v>540</v>
      </c>
      <c r="AV4" s="369"/>
      <c r="AW4" s="369"/>
      <c r="AX4" s="371"/>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7" t="s">
        <v>54</v>
      </c>
      <c r="Z5" s="1000"/>
      <c r="AA5" s="1001"/>
      <c r="AB5" s="523" t="s">
        <v>344</v>
      </c>
      <c r="AC5" s="1002"/>
      <c r="AD5" s="1002"/>
      <c r="AE5" s="368">
        <v>14</v>
      </c>
      <c r="AF5" s="369"/>
      <c r="AG5" s="369"/>
      <c r="AH5" s="369"/>
      <c r="AI5" s="368">
        <v>14.5</v>
      </c>
      <c r="AJ5" s="369"/>
      <c r="AK5" s="369"/>
      <c r="AL5" s="369"/>
      <c r="AM5" s="368">
        <v>15</v>
      </c>
      <c r="AN5" s="369"/>
      <c r="AO5" s="369"/>
      <c r="AP5" s="369"/>
      <c r="AQ5" s="119" t="s">
        <v>540</v>
      </c>
      <c r="AR5" s="120"/>
      <c r="AS5" s="120"/>
      <c r="AT5" s="121"/>
      <c r="AU5" s="369">
        <v>15.4</v>
      </c>
      <c r="AV5" s="369"/>
      <c r="AW5" s="369"/>
      <c r="AX5" s="371"/>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68" t="s">
        <v>540</v>
      </c>
      <c r="AF6" s="369"/>
      <c r="AG6" s="369"/>
      <c r="AH6" s="369"/>
      <c r="AI6" s="368" t="s">
        <v>540</v>
      </c>
      <c r="AJ6" s="369"/>
      <c r="AK6" s="369"/>
      <c r="AL6" s="369"/>
      <c r="AM6" s="368" t="s">
        <v>540</v>
      </c>
      <c r="AN6" s="369"/>
      <c r="AO6" s="369"/>
      <c r="AP6" s="369"/>
      <c r="AQ6" s="119" t="s">
        <v>540</v>
      </c>
      <c r="AR6" s="120"/>
      <c r="AS6" s="120"/>
      <c r="AT6" s="121"/>
      <c r="AU6" s="369" t="s">
        <v>540</v>
      </c>
      <c r="AV6" s="369"/>
      <c r="AW6" s="369"/>
      <c r="AX6" s="371"/>
    </row>
    <row r="7" spans="1:50" customFormat="1" ht="23.25" customHeight="1" x14ac:dyDescent="0.15">
      <c r="A7" s="900" t="s">
        <v>353</v>
      </c>
      <c r="B7" s="901"/>
      <c r="C7" s="901"/>
      <c r="D7" s="901"/>
      <c r="E7" s="901"/>
      <c r="F7" s="902"/>
      <c r="G7" s="906" t="s">
        <v>664</v>
      </c>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row>
    <row r="9" spans="1:50" ht="18.75" customHeight="1" x14ac:dyDescent="0.15">
      <c r="A9" s="513" t="s">
        <v>327</v>
      </c>
      <c r="B9" s="514"/>
      <c r="C9" s="514"/>
      <c r="D9" s="514"/>
      <c r="E9" s="514"/>
      <c r="F9" s="515"/>
      <c r="G9" s="797" t="s">
        <v>146</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379" t="s">
        <v>365</v>
      </c>
      <c r="AF9" s="379"/>
      <c r="AG9" s="379"/>
      <c r="AH9" s="379"/>
      <c r="AI9" s="379" t="s">
        <v>363</v>
      </c>
      <c r="AJ9" s="379"/>
      <c r="AK9" s="379"/>
      <c r="AL9" s="379"/>
      <c r="AM9" s="379" t="s">
        <v>392</v>
      </c>
      <c r="AN9" s="379"/>
      <c r="AO9" s="379"/>
      <c r="AP9" s="372"/>
      <c r="AQ9" s="180" t="s">
        <v>230</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8"/>
      <c r="Z10" s="1009"/>
      <c r="AA10" s="1010"/>
      <c r="AB10" s="1014"/>
      <c r="AC10" s="1015"/>
      <c r="AD10" s="1016"/>
      <c r="AE10" s="380"/>
      <c r="AF10" s="380"/>
      <c r="AG10" s="380"/>
      <c r="AH10" s="380"/>
      <c r="AI10" s="380"/>
      <c r="AJ10" s="380"/>
      <c r="AK10" s="380"/>
      <c r="AL10" s="380"/>
      <c r="AM10" s="380"/>
      <c r="AN10" s="380"/>
      <c r="AO10" s="380"/>
      <c r="AP10" s="336"/>
      <c r="AQ10" s="274" t="s">
        <v>548</v>
      </c>
      <c r="AR10" s="275"/>
      <c r="AS10" s="141" t="s">
        <v>231</v>
      </c>
      <c r="AT10" s="176"/>
      <c r="AU10" s="275">
        <v>2</v>
      </c>
      <c r="AV10" s="275"/>
      <c r="AW10" s="383" t="s">
        <v>181</v>
      </c>
      <c r="AX10" s="384"/>
    </row>
    <row r="11" spans="1:50" ht="22.5" customHeight="1" x14ac:dyDescent="0.15">
      <c r="A11" s="516"/>
      <c r="B11" s="514"/>
      <c r="C11" s="514"/>
      <c r="D11" s="514"/>
      <c r="E11" s="514"/>
      <c r="F11" s="515"/>
      <c r="G11" s="541" t="s">
        <v>554</v>
      </c>
      <c r="H11" s="1017"/>
      <c r="I11" s="1017"/>
      <c r="J11" s="1017"/>
      <c r="K11" s="1017"/>
      <c r="L11" s="1017"/>
      <c r="M11" s="1017"/>
      <c r="N11" s="1017"/>
      <c r="O11" s="1018"/>
      <c r="P11" s="165" t="s">
        <v>665</v>
      </c>
      <c r="Q11" s="1025"/>
      <c r="R11" s="1025"/>
      <c r="S11" s="1025"/>
      <c r="T11" s="1025"/>
      <c r="U11" s="1025"/>
      <c r="V11" s="1025"/>
      <c r="W11" s="1025"/>
      <c r="X11" s="1026"/>
      <c r="Y11" s="1003" t="s">
        <v>12</v>
      </c>
      <c r="Z11" s="1004"/>
      <c r="AA11" s="1005"/>
      <c r="AB11" s="552" t="s">
        <v>344</v>
      </c>
      <c r="AC11" s="1006"/>
      <c r="AD11" s="1006"/>
      <c r="AE11" s="368">
        <v>3.7</v>
      </c>
      <c r="AF11" s="369"/>
      <c r="AG11" s="369"/>
      <c r="AH11" s="369"/>
      <c r="AI11" s="368">
        <v>4.0999999999999996</v>
      </c>
      <c r="AJ11" s="369"/>
      <c r="AK11" s="369"/>
      <c r="AL11" s="369"/>
      <c r="AM11" s="368">
        <v>5.2</v>
      </c>
      <c r="AN11" s="369"/>
      <c r="AO11" s="369"/>
      <c r="AP11" s="369"/>
      <c r="AQ11" s="119" t="s">
        <v>540</v>
      </c>
      <c r="AR11" s="120"/>
      <c r="AS11" s="120"/>
      <c r="AT11" s="121"/>
      <c r="AU11" s="369" t="s">
        <v>540</v>
      </c>
      <c r="AV11" s="369"/>
      <c r="AW11" s="369"/>
      <c r="AX11" s="371"/>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3" t="s">
        <v>344</v>
      </c>
      <c r="AC12" s="1002"/>
      <c r="AD12" s="1002"/>
      <c r="AE12" s="368" t="s">
        <v>540</v>
      </c>
      <c r="AF12" s="369"/>
      <c r="AG12" s="369"/>
      <c r="AH12" s="369"/>
      <c r="AI12" s="368" t="s">
        <v>540</v>
      </c>
      <c r="AJ12" s="369"/>
      <c r="AK12" s="369"/>
      <c r="AL12" s="369"/>
      <c r="AM12" s="368" t="s">
        <v>540</v>
      </c>
      <c r="AN12" s="369"/>
      <c r="AO12" s="369"/>
      <c r="AP12" s="369"/>
      <c r="AQ12" s="119" t="s">
        <v>540</v>
      </c>
      <c r="AR12" s="120"/>
      <c r="AS12" s="120"/>
      <c r="AT12" s="121"/>
      <c r="AU12" s="369">
        <v>10</v>
      </c>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68" t="s">
        <v>540</v>
      </c>
      <c r="AF13" s="369"/>
      <c r="AG13" s="369"/>
      <c r="AH13" s="369"/>
      <c r="AI13" s="368" t="s">
        <v>540</v>
      </c>
      <c r="AJ13" s="369"/>
      <c r="AK13" s="369"/>
      <c r="AL13" s="369"/>
      <c r="AM13" s="368" t="s">
        <v>540</v>
      </c>
      <c r="AN13" s="369"/>
      <c r="AO13" s="369"/>
      <c r="AP13" s="369"/>
      <c r="AQ13" s="119" t="s">
        <v>540</v>
      </c>
      <c r="AR13" s="120"/>
      <c r="AS13" s="120"/>
      <c r="AT13" s="121"/>
      <c r="AU13" s="369" t="s">
        <v>540</v>
      </c>
      <c r="AV13" s="369"/>
      <c r="AW13" s="369"/>
      <c r="AX13" s="371"/>
    </row>
    <row r="14" spans="1:50" customFormat="1" ht="23.25" customHeight="1" x14ac:dyDescent="0.15">
      <c r="A14" s="900" t="s">
        <v>353</v>
      </c>
      <c r="B14" s="901"/>
      <c r="C14" s="901"/>
      <c r="D14" s="901"/>
      <c r="E14" s="901"/>
      <c r="F14" s="902"/>
      <c r="G14" s="906" t="s">
        <v>666</v>
      </c>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18.75" hidden="1" customHeight="1" x14ac:dyDescent="0.15">
      <c r="A16" s="513" t="s">
        <v>327</v>
      </c>
      <c r="B16" s="514"/>
      <c r="C16" s="514"/>
      <c r="D16" s="514"/>
      <c r="E16" s="514"/>
      <c r="F16" s="515"/>
      <c r="G16" s="797" t="s">
        <v>146</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379" t="s">
        <v>365</v>
      </c>
      <c r="AF16" s="379"/>
      <c r="AG16" s="379"/>
      <c r="AH16" s="379"/>
      <c r="AI16" s="379" t="s">
        <v>363</v>
      </c>
      <c r="AJ16" s="379"/>
      <c r="AK16" s="379"/>
      <c r="AL16" s="379"/>
      <c r="AM16" s="379" t="s">
        <v>392</v>
      </c>
      <c r="AN16" s="379"/>
      <c r="AO16" s="379"/>
      <c r="AP16" s="372"/>
      <c r="AQ16" s="180" t="s">
        <v>230</v>
      </c>
      <c r="AR16" s="173"/>
      <c r="AS16" s="173"/>
      <c r="AT16" s="174"/>
      <c r="AU16" s="377" t="s">
        <v>134</v>
      </c>
      <c r="AV16" s="377"/>
      <c r="AW16" s="377"/>
      <c r="AX16" s="378"/>
    </row>
    <row r="17" spans="1:50" ht="18.75" hidden="1"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231</v>
      </c>
      <c r="AT17" s="176"/>
      <c r="AU17" s="275"/>
      <c r="AV17" s="275"/>
      <c r="AW17" s="383" t="s">
        <v>181</v>
      </c>
      <c r="AX17" s="384"/>
    </row>
    <row r="18" spans="1:50" ht="22.5" hidden="1" customHeight="1" x14ac:dyDescent="0.15">
      <c r="A18" s="516"/>
      <c r="B18" s="514"/>
      <c r="C18" s="514"/>
      <c r="D18" s="514"/>
      <c r="E18" s="514"/>
      <c r="F18" s="515"/>
      <c r="G18" s="541"/>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2"/>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hidden="1"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3"/>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hidden="1"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hidden="1" customHeight="1" x14ac:dyDescent="0.15">
      <c r="A21" s="900" t="s">
        <v>353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hidden="1"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row>
    <row r="23" spans="1:50" ht="18.75" hidden="1" customHeight="1" x14ac:dyDescent="0.15">
      <c r="A23" s="513" t="s">
        <v>327</v>
      </c>
      <c r="B23" s="514"/>
      <c r="C23" s="514"/>
      <c r="D23" s="514"/>
      <c r="E23" s="514"/>
      <c r="F23" s="515"/>
      <c r="G23" s="797" t="s">
        <v>146</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379" t="s">
        <v>365</v>
      </c>
      <c r="AF23" s="379"/>
      <c r="AG23" s="379"/>
      <c r="AH23" s="379"/>
      <c r="AI23" s="379" t="s">
        <v>363</v>
      </c>
      <c r="AJ23" s="379"/>
      <c r="AK23" s="379"/>
      <c r="AL23" s="379"/>
      <c r="AM23" s="379" t="s">
        <v>392</v>
      </c>
      <c r="AN23" s="379"/>
      <c r="AO23" s="379"/>
      <c r="AP23" s="372"/>
      <c r="AQ23" s="180" t="s">
        <v>230</v>
      </c>
      <c r="AR23" s="173"/>
      <c r="AS23" s="173"/>
      <c r="AT23" s="174"/>
      <c r="AU23" s="377" t="s">
        <v>134</v>
      </c>
      <c r="AV23" s="377"/>
      <c r="AW23" s="377"/>
      <c r="AX23" s="378"/>
    </row>
    <row r="24" spans="1:50" ht="18.75" hidden="1"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231</v>
      </c>
      <c r="AT24" s="176"/>
      <c r="AU24" s="275"/>
      <c r="AV24" s="275"/>
      <c r="AW24" s="383" t="s">
        <v>181</v>
      </c>
      <c r="AX24" s="384"/>
    </row>
    <row r="25" spans="1:50" ht="22.5" hidden="1" customHeight="1" x14ac:dyDescent="0.15">
      <c r="A25" s="516"/>
      <c r="B25" s="514"/>
      <c r="C25" s="514"/>
      <c r="D25" s="514"/>
      <c r="E25" s="514"/>
      <c r="F25" s="515"/>
      <c r="G25" s="541"/>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2"/>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hidden="1"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3"/>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hidden="1"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hidden="1" customHeight="1" x14ac:dyDescent="0.15">
      <c r="A28" s="900" t="s">
        <v>353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hidden="1"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row>
    <row r="30" spans="1:50" ht="18.75" hidden="1" customHeight="1" x14ac:dyDescent="0.15">
      <c r="A30" s="513" t="s">
        <v>327</v>
      </c>
      <c r="B30" s="514"/>
      <c r="C30" s="514"/>
      <c r="D30" s="514"/>
      <c r="E30" s="514"/>
      <c r="F30" s="515"/>
      <c r="G30" s="797" t="s">
        <v>146</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379" t="s">
        <v>365</v>
      </c>
      <c r="AF30" s="379"/>
      <c r="AG30" s="379"/>
      <c r="AH30" s="379"/>
      <c r="AI30" s="379" t="s">
        <v>363</v>
      </c>
      <c r="AJ30" s="379"/>
      <c r="AK30" s="379"/>
      <c r="AL30" s="379"/>
      <c r="AM30" s="379" t="s">
        <v>392</v>
      </c>
      <c r="AN30" s="379"/>
      <c r="AO30" s="379"/>
      <c r="AP30" s="372"/>
      <c r="AQ30" s="180" t="s">
        <v>230</v>
      </c>
      <c r="AR30" s="173"/>
      <c r="AS30" s="173"/>
      <c r="AT30" s="174"/>
      <c r="AU30" s="377" t="s">
        <v>134</v>
      </c>
      <c r="AV30" s="377"/>
      <c r="AW30" s="377"/>
      <c r="AX30" s="378"/>
    </row>
    <row r="31" spans="1:50" ht="18.75" hidden="1"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231</v>
      </c>
      <c r="AT31" s="176"/>
      <c r="AU31" s="275"/>
      <c r="AV31" s="275"/>
      <c r="AW31" s="383" t="s">
        <v>181</v>
      </c>
      <c r="AX31" s="384"/>
    </row>
    <row r="32" spans="1:50" ht="22.5" hidden="1" customHeight="1" x14ac:dyDescent="0.15">
      <c r="A32" s="516"/>
      <c r="B32" s="514"/>
      <c r="C32" s="514"/>
      <c r="D32" s="514"/>
      <c r="E32" s="514"/>
      <c r="F32" s="515"/>
      <c r="G32" s="541"/>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2"/>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hidden="1"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3"/>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hidden="1"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hidden="1" customHeight="1" x14ac:dyDescent="0.15">
      <c r="A35" s="900" t="s">
        <v>353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row>
    <row r="37" spans="1:50" ht="18.75" hidden="1" customHeight="1" x14ac:dyDescent="0.15">
      <c r="A37" s="513" t="s">
        <v>327</v>
      </c>
      <c r="B37" s="514"/>
      <c r="C37" s="514"/>
      <c r="D37" s="514"/>
      <c r="E37" s="514"/>
      <c r="F37" s="515"/>
      <c r="G37" s="797" t="s">
        <v>146</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379" t="s">
        <v>365</v>
      </c>
      <c r="AF37" s="379"/>
      <c r="AG37" s="379"/>
      <c r="AH37" s="379"/>
      <c r="AI37" s="379" t="s">
        <v>363</v>
      </c>
      <c r="AJ37" s="379"/>
      <c r="AK37" s="379"/>
      <c r="AL37" s="379"/>
      <c r="AM37" s="379" t="s">
        <v>392</v>
      </c>
      <c r="AN37" s="379"/>
      <c r="AO37" s="379"/>
      <c r="AP37" s="372"/>
      <c r="AQ37" s="180" t="s">
        <v>230</v>
      </c>
      <c r="AR37" s="173"/>
      <c r="AS37" s="173"/>
      <c r="AT37" s="174"/>
      <c r="AU37" s="377" t="s">
        <v>134</v>
      </c>
      <c r="AV37" s="377"/>
      <c r="AW37" s="377"/>
      <c r="AX37" s="378"/>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231</v>
      </c>
      <c r="AT38" s="176"/>
      <c r="AU38" s="275"/>
      <c r="AV38" s="275"/>
      <c r="AW38" s="383" t="s">
        <v>181</v>
      </c>
      <c r="AX38" s="384"/>
    </row>
    <row r="39" spans="1:50" ht="22.5" hidden="1" customHeight="1" x14ac:dyDescent="0.15">
      <c r="A39" s="516"/>
      <c r="B39" s="514"/>
      <c r="C39" s="514"/>
      <c r="D39" s="514"/>
      <c r="E39" s="514"/>
      <c r="F39" s="515"/>
      <c r="G39" s="541"/>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2"/>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hidden="1"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3"/>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hidden="1"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hidden="1" customHeight="1" x14ac:dyDescent="0.15">
      <c r="A42" s="900" t="s">
        <v>353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row>
    <row r="44" spans="1:50" ht="18.75" hidden="1" customHeight="1" x14ac:dyDescent="0.15">
      <c r="A44" s="513" t="s">
        <v>327</v>
      </c>
      <c r="B44" s="514"/>
      <c r="C44" s="514"/>
      <c r="D44" s="514"/>
      <c r="E44" s="514"/>
      <c r="F44" s="515"/>
      <c r="G44" s="797" t="s">
        <v>146</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379" t="s">
        <v>365</v>
      </c>
      <c r="AF44" s="379"/>
      <c r="AG44" s="379"/>
      <c r="AH44" s="379"/>
      <c r="AI44" s="379" t="s">
        <v>363</v>
      </c>
      <c r="AJ44" s="379"/>
      <c r="AK44" s="379"/>
      <c r="AL44" s="379"/>
      <c r="AM44" s="379" t="s">
        <v>392</v>
      </c>
      <c r="AN44" s="379"/>
      <c r="AO44" s="379"/>
      <c r="AP44" s="372"/>
      <c r="AQ44" s="180" t="s">
        <v>230</v>
      </c>
      <c r="AR44" s="173"/>
      <c r="AS44" s="173"/>
      <c r="AT44" s="174"/>
      <c r="AU44" s="377" t="s">
        <v>134</v>
      </c>
      <c r="AV44" s="377"/>
      <c r="AW44" s="377"/>
      <c r="AX44" s="378"/>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231</v>
      </c>
      <c r="AT45" s="176"/>
      <c r="AU45" s="275"/>
      <c r="AV45" s="275"/>
      <c r="AW45" s="383" t="s">
        <v>181</v>
      </c>
      <c r="AX45" s="384"/>
    </row>
    <row r="46" spans="1:50" ht="22.5" hidden="1" customHeight="1" x14ac:dyDescent="0.15">
      <c r="A46" s="516"/>
      <c r="B46" s="514"/>
      <c r="C46" s="514"/>
      <c r="D46" s="514"/>
      <c r="E46" s="514"/>
      <c r="F46" s="515"/>
      <c r="G46" s="541"/>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2"/>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hidden="1"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3"/>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hidden="1"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hidden="1" customHeight="1" x14ac:dyDescent="0.15">
      <c r="A49" s="900" t="s">
        <v>353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row>
    <row r="51" spans="1:50" ht="18.75" hidden="1" customHeight="1" x14ac:dyDescent="0.15">
      <c r="A51" s="513" t="s">
        <v>327</v>
      </c>
      <c r="B51" s="514"/>
      <c r="C51" s="514"/>
      <c r="D51" s="514"/>
      <c r="E51" s="514"/>
      <c r="F51" s="515"/>
      <c r="G51" s="797" t="s">
        <v>146</v>
      </c>
      <c r="H51" s="782"/>
      <c r="I51" s="782"/>
      <c r="J51" s="782"/>
      <c r="K51" s="782"/>
      <c r="L51" s="782"/>
      <c r="M51" s="782"/>
      <c r="N51" s="782"/>
      <c r="O51" s="783"/>
      <c r="P51" s="781" t="s">
        <v>59</v>
      </c>
      <c r="Q51" s="782"/>
      <c r="R51" s="782"/>
      <c r="S51" s="782"/>
      <c r="T51" s="782"/>
      <c r="U51" s="782"/>
      <c r="V51" s="782"/>
      <c r="W51" s="782"/>
      <c r="X51" s="783"/>
      <c r="Y51" s="1007"/>
      <c r="Z51" s="416"/>
      <c r="AA51" s="417"/>
      <c r="AB51" s="372" t="s">
        <v>11</v>
      </c>
      <c r="AC51" s="1012"/>
      <c r="AD51" s="1013"/>
      <c r="AE51" s="379" t="s">
        <v>365</v>
      </c>
      <c r="AF51" s="379"/>
      <c r="AG51" s="379"/>
      <c r="AH51" s="379"/>
      <c r="AI51" s="379" t="s">
        <v>363</v>
      </c>
      <c r="AJ51" s="379"/>
      <c r="AK51" s="379"/>
      <c r="AL51" s="379"/>
      <c r="AM51" s="379" t="s">
        <v>392</v>
      </c>
      <c r="AN51" s="379"/>
      <c r="AO51" s="379"/>
      <c r="AP51" s="372"/>
      <c r="AQ51" s="180" t="s">
        <v>230</v>
      </c>
      <c r="AR51" s="173"/>
      <c r="AS51" s="173"/>
      <c r="AT51" s="174"/>
      <c r="AU51" s="377" t="s">
        <v>134</v>
      </c>
      <c r="AV51" s="377"/>
      <c r="AW51" s="377"/>
      <c r="AX51" s="378"/>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231</v>
      </c>
      <c r="AT52" s="176"/>
      <c r="AU52" s="275"/>
      <c r="AV52" s="275"/>
      <c r="AW52" s="383" t="s">
        <v>181</v>
      </c>
      <c r="AX52" s="384"/>
    </row>
    <row r="53" spans="1:50" ht="22.5" hidden="1" customHeight="1" x14ac:dyDescent="0.15">
      <c r="A53" s="516"/>
      <c r="B53" s="514"/>
      <c r="C53" s="514"/>
      <c r="D53" s="514"/>
      <c r="E53" s="514"/>
      <c r="F53" s="515"/>
      <c r="G53" s="541"/>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2"/>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hidden="1"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3"/>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hidden="1"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hidden="1" customHeight="1" x14ac:dyDescent="0.15">
      <c r="A56" s="900" t="s">
        <v>353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row>
    <row r="58" spans="1:50" ht="18.75" hidden="1" customHeight="1" x14ac:dyDescent="0.15">
      <c r="A58" s="513" t="s">
        <v>327</v>
      </c>
      <c r="B58" s="514"/>
      <c r="C58" s="514"/>
      <c r="D58" s="514"/>
      <c r="E58" s="514"/>
      <c r="F58" s="515"/>
      <c r="G58" s="797" t="s">
        <v>146</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379" t="s">
        <v>365</v>
      </c>
      <c r="AF58" s="379"/>
      <c r="AG58" s="379"/>
      <c r="AH58" s="379"/>
      <c r="AI58" s="379" t="s">
        <v>363</v>
      </c>
      <c r="AJ58" s="379"/>
      <c r="AK58" s="379"/>
      <c r="AL58" s="379"/>
      <c r="AM58" s="379" t="s">
        <v>392</v>
      </c>
      <c r="AN58" s="379"/>
      <c r="AO58" s="379"/>
      <c r="AP58" s="372"/>
      <c r="AQ58" s="180" t="s">
        <v>230</v>
      </c>
      <c r="AR58" s="173"/>
      <c r="AS58" s="173"/>
      <c r="AT58" s="174"/>
      <c r="AU58" s="377" t="s">
        <v>134</v>
      </c>
      <c r="AV58" s="377"/>
      <c r="AW58" s="377"/>
      <c r="AX58" s="378"/>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231</v>
      </c>
      <c r="AT59" s="176"/>
      <c r="AU59" s="275"/>
      <c r="AV59" s="275"/>
      <c r="AW59" s="383" t="s">
        <v>181</v>
      </c>
      <c r="AX59" s="384"/>
    </row>
    <row r="60" spans="1:50" ht="22.5" hidden="1" customHeight="1" x14ac:dyDescent="0.15">
      <c r="A60" s="516"/>
      <c r="B60" s="514"/>
      <c r="C60" s="514"/>
      <c r="D60" s="514"/>
      <c r="E60" s="514"/>
      <c r="F60" s="515"/>
      <c r="G60" s="541"/>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2"/>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hidden="1"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3"/>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hidden="1"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hidden="1" customHeight="1" x14ac:dyDescent="0.15">
      <c r="A63" s="900" t="s">
        <v>353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row>
    <row r="65" spans="1:50" ht="18.75" hidden="1" customHeight="1" x14ac:dyDescent="0.15">
      <c r="A65" s="513" t="s">
        <v>327</v>
      </c>
      <c r="B65" s="514"/>
      <c r="C65" s="514"/>
      <c r="D65" s="514"/>
      <c r="E65" s="514"/>
      <c r="F65" s="515"/>
      <c r="G65" s="797" t="s">
        <v>146</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379" t="s">
        <v>365</v>
      </c>
      <c r="AF65" s="379"/>
      <c r="AG65" s="379"/>
      <c r="AH65" s="379"/>
      <c r="AI65" s="379" t="s">
        <v>363</v>
      </c>
      <c r="AJ65" s="379"/>
      <c r="AK65" s="379"/>
      <c r="AL65" s="379"/>
      <c r="AM65" s="379" t="s">
        <v>392</v>
      </c>
      <c r="AN65" s="379"/>
      <c r="AO65" s="379"/>
      <c r="AP65" s="372"/>
      <c r="AQ65" s="180" t="s">
        <v>230</v>
      </c>
      <c r="AR65" s="173"/>
      <c r="AS65" s="173"/>
      <c r="AT65" s="174"/>
      <c r="AU65" s="377" t="s">
        <v>134</v>
      </c>
      <c r="AV65" s="377"/>
      <c r="AW65" s="377"/>
      <c r="AX65" s="378"/>
    </row>
    <row r="66" spans="1:50" ht="18.75" hidden="1"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231</v>
      </c>
      <c r="AT66" s="176"/>
      <c r="AU66" s="275"/>
      <c r="AV66" s="275"/>
      <c r="AW66" s="383" t="s">
        <v>181</v>
      </c>
      <c r="AX66" s="384"/>
    </row>
    <row r="67" spans="1:50" ht="22.5" hidden="1" customHeight="1" x14ac:dyDescent="0.15">
      <c r="A67" s="516"/>
      <c r="B67" s="514"/>
      <c r="C67" s="514"/>
      <c r="D67" s="514"/>
      <c r="E67" s="514"/>
      <c r="F67" s="515"/>
      <c r="G67" s="541"/>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2"/>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hidden="1"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3"/>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hidden="1"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hidden="1" customHeight="1" x14ac:dyDescent="0.15">
      <c r="A70" s="900" t="s">
        <v>353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hidden="1"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668</v>
      </c>
      <c r="H2" s="444"/>
      <c r="I2" s="444"/>
      <c r="J2" s="444"/>
      <c r="K2" s="444"/>
      <c r="L2" s="444"/>
      <c r="M2" s="444"/>
      <c r="N2" s="444"/>
      <c r="O2" s="444"/>
      <c r="P2" s="444"/>
      <c r="Q2" s="444"/>
      <c r="R2" s="444"/>
      <c r="S2" s="444"/>
      <c r="T2" s="444"/>
      <c r="U2" s="444"/>
      <c r="V2" s="444"/>
      <c r="W2" s="444"/>
      <c r="X2" s="444"/>
      <c r="Y2" s="444"/>
      <c r="Z2" s="444"/>
      <c r="AA2" s="444"/>
      <c r="AB2" s="445"/>
      <c r="AC2" s="443" t="s">
        <v>669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t="s">
        <v>670</v>
      </c>
      <c r="H4" s="454"/>
      <c r="I4" s="454"/>
      <c r="J4" s="454"/>
      <c r="K4" s="455"/>
      <c r="L4" s="456"/>
      <c r="M4" s="457"/>
      <c r="N4" s="457"/>
      <c r="O4" s="457"/>
      <c r="P4" s="457"/>
      <c r="Q4" s="457"/>
      <c r="R4" s="457"/>
      <c r="S4" s="457"/>
      <c r="T4" s="457"/>
      <c r="U4" s="457"/>
      <c r="V4" s="457"/>
      <c r="W4" s="457"/>
      <c r="X4" s="458"/>
      <c r="Y4" s="459">
        <v>4.3</v>
      </c>
      <c r="Z4" s="460"/>
      <c r="AA4" s="460"/>
      <c r="AB4" s="558"/>
      <c r="AC4" s="453" t="s">
        <v>629</v>
      </c>
      <c r="AD4" s="454"/>
      <c r="AE4" s="454"/>
      <c r="AF4" s="454"/>
      <c r="AG4" s="455"/>
      <c r="AH4" s="456"/>
      <c r="AI4" s="457"/>
      <c r="AJ4" s="457"/>
      <c r="AK4" s="457"/>
      <c r="AL4" s="457"/>
      <c r="AM4" s="457"/>
      <c r="AN4" s="457"/>
      <c r="AO4" s="457"/>
      <c r="AP4" s="457"/>
      <c r="AQ4" s="457"/>
      <c r="AR4" s="457"/>
      <c r="AS4" s="457"/>
      <c r="AT4" s="458"/>
      <c r="AU4" s="459">
        <v>2.9</v>
      </c>
      <c r="AV4" s="460"/>
      <c r="AW4" s="460"/>
      <c r="AX4" s="461"/>
    </row>
    <row r="5" spans="1:50" ht="24.75" hidden="1"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4.3</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2.9</v>
      </c>
      <c r="AV14" s="419"/>
      <c r="AW14" s="419"/>
      <c r="AX14" s="421"/>
    </row>
    <row r="15" spans="1:50" ht="30" customHeight="1" x14ac:dyDescent="0.15">
      <c r="A15" s="1039"/>
      <c r="B15" s="1040"/>
      <c r="C15" s="1040"/>
      <c r="D15" s="1040"/>
      <c r="E15" s="1040"/>
      <c r="F15" s="1041"/>
      <c r="G15" s="443" t="s">
        <v>671</v>
      </c>
      <c r="H15" s="444"/>
      <c r="I15" s="444"/>
      <c r="J15" s="444"/>
      <c r="K15" s="444"/>
      <c r="L15" s="444"/>
      <c r="M15" s="444"/>
      <c r="N15" s="444"/>
      <c r="O15" s="444"/>
      <c r="P15" s="444"/>
      <c r="Q15" s="444"/>
      <c r="R15" s="444"/>
      <c r="S15" s="444"/>
      <c r="T15" s="444"/>
      <c r="U15" s="444"/>
      <c r="V15" s="444"/>
      <c r="W15" s="444"/>
      <c r="X15" s="444"/>
      <c r="Y15" s="444"/>
      <c r="Z15" s="444"/>
      <c r="AA15" s="444"/>
      <c r="AB15" s="445"/>
      <c r="AC15" s="443" t="s">
        <v>672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t="s">
        <v>541</v>
      </c>
      <c r="H17" s="454"/>
      <c r="I17" s="454"/>
      <c r="J17" s="454"/>
      <c r="K17" s="455"/>
      <c r="L17" s="456"/>
      <c r="M17" s="457"/>
      <c r="N17" s="457"/>
      <c r="O17" s="457"/>
      <c r="P17" s="457"/>
      <c r="Q17" s="457"/>
      <c r="R17" s="457"/>
      <c r="S17" s="457"/>
      <c r="T17" s="457"/>
      <c r="U17" s="457"/>
      <c r="V17" s="457"/>
      <c r="W17" s="457"/>
      <c r="X17" s="458"/>
      <c r="Y17" s="459">
        <v>1</v>
      </c>
      <c r="Z17" s="460"/>
      <c r="AA17" s="460"/>
      <c r="AB17" s="558"/>
      <c r="AC17" s="453" t="s">
        <v>628</v>
      </c>
      <c r="AD17" s="454"/>
      <c r="AE17" s="454"/>
      <c r="AF17" s="454"/>
      <c r="AG17" s="455"/>
      <c r="AH17" s="456"/>
      <c r="AI17" s="457"/>
      <c r="AJ17" s="457"/>
      <c r="AK17" s="457"/>
      <c r="AL17" s="457"/>
      <c r="AM17" s="457"/>
      <c r="AN17" s="457"/>
      <c r="AO17" s="457"/>
      <c r="AP17" s="457"/>
      <c r="AQ17" s="457"/>
      <c r="AR17" s="457"/>
      <c r="AS17" s="457"/>
      <c r="AT17" s="458"/>
      <c r="AU17" s="459">
        <v>0.6</v>
      </c>
      <c r="AV17" s="460"/>
      <c r="AW17" s="460"/>
      <c r="AX17" s="461"/>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t="s">
        <v>541</v>
      </c>
      <c r="AD18" s="353"/>
      <c r="AE18" s="353"/>
      <c r="AF18" s="353"/>
      <c r="AG18" s="354"/>
      <c r="AH18" s="405"/>
      <c r="AI18" s="406"/>
      <c r="AJ18" s="406"/>
      <c r="AK18" s="406"/>
      <c r="AL18" s="406"/>
      <c r="AM18" s="406"/>
      <c r="AN18" s="406"/>
      <c r="AO18" s="406"/>
      <c r="AP18" s="406"/>
      <c r="AQ18" s="406"/>
      <c r="AR18" s="406"/>
      <c r="AS18" s="406"/>
      <c r="AT18" s="407"/>
      <c r="AU18" s="402">
        <v>0.2</v>
      </c>
      <c r="AV18" s="403"/>
      <c r="AW18" s="403"/>
      <c r="AX18" s="404"/>
    </row>
    <row r="19" spans="1:50" ht="24.75" hidden="1"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1</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0.8</v>
      </c>
      <c r="AV27" s="419"/>
      <c r="AW27" s="419"/>
      <c r="AX27" s="421"/>
    </row>
    <row r="28" spans="1:50" ht="30" customHeight="1" x14ac:dyDescent="0.15">
      <c r="A28" s="1039"/>
      <c r="B28" s="1040"/>
      <c r="C28" s="1040"/>
      <c r="D28" s="1040"/>
      <c r="E28" s="1040"/>
      <c r="F28" s="1041"/>
      <c r="G28" s="443" t="s">
        <v>673</v>
      </c>
      <c r="H28" s="444"/>
      <c r="I28" s="444"/>
      <c r="J28" s="444"/>
      <c r="K28" s="444"/>
      <c r="L28" s="444"/>
      <c r="M28" s="444"/>
      <c r="N28" s="444"/>
      <c r="O28" s="444"/>
      <c r="P28" s="444"/>
      <c r="Q28" s="444"/>
      <c r="R28" s="444"/>
      <c r="S28" s="444"/>
      <c r="T28" s="444"/>
      <c r="U28" s="444"/>
      <c r="V28" s="444"/>
      <c r="W28" s="444"/>
      <c r="X28" s="444"/>
      <c r="Y28" s="444"/>
      <c r="Z28" s="444"/>
      <c r="AA28" s="444"/>
      <c r="AB28" s="445"/>
      <c r="AC28" s="443" t="s">
        <v>674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t="s">
        <v>541</v>
      </c>
      <c r="H30" s="454"/>
      <c r="I30" s="454"/>
      <c r="J30" s="454"/>
      <c r="K30" s="455"/>
      <c r="L30" s="456"/>
      <c r="M30" s="457"/>
      <c r="N30" s="457"/>
      <c r="O30" s="457"/>
      <c r="P30" s="457"/>
      <c r="Q30" s="457"/>
      <c r="R30" s="457"/>
      <c r="S30" s="457"/>
      <c r="T30" s="457"/>
      <c r="U30" s="457"/>
      <c r="V30" s="457"/>
      <c r="W30" s="457"/>
      <c r="X30" s="458"/>
      <c r="Y30" s="459">
        <v>1.1000000000000001</v>
      </c>
      <c r="Z30" s="460"/>
      <c r="AA30" s="460"/>
      <c r="AB30" s="558"/>
      <c r="AC30" s="453" t="s">
        <v>675</v>
      </c>
      <c r="AD30" s="454"/>
      <c r="AE30" s="454"/>
      <c r="AF30" s="454"/>
      <c r="AG30" s="455"/>
      <c r="AH30" s="456"/>
      <c r="AI30" s="457"/>
      <c r="AJ30" s="457"/>
      <c r="AK30" s="457"/>
      <c r="AL30" s="457"/>
      <c r="AM30" s="457"/>
      <c r="AN30" s="457"/>
      <c r="AO30" s="457"/>
      <c r="AP30" s="457"/>
      <c r="AQ30" s="457"/>
      <c r="AR30" s="457"/>
      <c r="AS30" s="457"/>
      <c r="AT30" s="458"/>
      <c r="AU30" s="459">
        <v>0.3</v>
      </c>
      <c r="AV30" s="460"/>
      <c r="AW30" s="460"/>
      <c r="AX30" s="461"/>
    </row>
    <row r="31" spans="1:50" ht="24.75" hidden="1"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1.1000000000000001</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0.3</v>
      </c>
      <c r="AV40" s="419"/>
      <c r="AW40" s="419"/>
      <c r="AX40" s="421"/>
    </row>
    <row r="41" spans="1:50" ht="30" customHeight="1" x14ac:dyDescent="0.15">
      <c r="A41" s="1039"/>
      <c r="B41" s="1040"/>
      <c r="C41" s="1040"/>
      <c r="D41" s="1040"/>
      <c r="E41" s="1040"/>
      <c r="F41" s="1041"/>
      <c r="G41" s="443" t="s">
        <v>676</v>
      </c>
      <c r="H41" s="444"/>
      <c r="I41" s="444"/>
      <c r="J41" s="444"/>
      <c r="K41" s="444"/>
      <c r="L41" s="444"/>
      <c r="M41" s="444"/>
      <c r="N41" s="444"/>
      <c r="O41" s="444"/>
      <c r="P41" s="444"/>
      <c r="Q41" s="444"/>
      <c r="R41" s="444"/>
      <c r="S41" s="444"/>
      <c r="T41" s="444"/>
      <c r="U41" s="444"/>
      <c r="V41" s="444"/>
      <c r="W41" s="444"/>
      <c r="X41" s="444"/>
      <c r="Y41" s="444"/>
      <c r="Z41" s="444"/>
      <c r="AA41" s="444"/>
      <c r="AB41" s="445"/>
      <c r="AC41" s="443" t="s">
        <v>677</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t="s">
        <v>628</v>
      </c>
      <c r="H43" s="454"/>
      <c r="I43" s="454"/>
      <c r="J43" s="454"/>
      <c r="K43" s="455"/>
      <c r="L43" s="456"/>
      <c r="M43" s="457"/>
      <c r="N43" s="457"/>
      <c r="O43" s="457"/>
      <c r="P43" s="457"/>
      <c r="Q43" s="457"/>
      <c r="R43" s="457"/>
      <c r="S43" s="457"/>
      <c r="T43" s="457"/>
      <c r="U43" s="457"/>
      <c r="V43" s="457"/>
      <c r="W43" s="457"/>
      <c r="X43" s="458"/>
      <c r="Y43" s="459">
        <v>0.2</v>
      </c>
      <c r="Z43" s="460"/>
      <c r="AA43" s="460"/>
      <c r="AB43" s="558"/>
      <c r="AC43" s="453" t="s">
        <v>678</v>
      </c>
      <c r="AD43" s="454"/>
      <c r="AE43" s="454"/>
      <c r="AF43" s="454"/>
      <c r="AG43" s="455"/>
      <c r="AH43" s="456"/>
      <c r="AI43" s="457"/>
      <c r="AJ43" s="457"/>
      <c r="AK43" s="457"/>
      <c r="AL43" s="457"/>
      <c r="AM43" s="457"/>
      <c r="AN43" s="457"/>
      <c r="AO43" s="457"/>
      <c r="AP43" s="457"/>
      <c r="AQ43" s="457"/>
      <c r="AR43" s="457"/>
      <c r="AS43" s="457"/>
      <c r="AT43" s="458"/>
      <c r="AU43" s="459">
        <v>0.5</v>
      </c>
      <c r="AV43" s="460"/>
      <c r="AW43" s="460"/>
      <c r="AX43" s="461"/>
    </row>
    <row r="44" spans="1:50" ht="24.75" hidden="1"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0.2</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0.5</v>
      </c>
      <c r="AV53" s="1053"/>
      <c r="AW53" s="1053"/>
      <c r="AX53" s="1055"/>
    </row>
    <row r="54" spans="1:50" s="38" customFormat="1" ht="24.75" hidden="1" customHeight="1" thickBot="1" x14ac:dyDescent="0.2"/>
    <row r="55" spans="1:50" ht="30" customHeight="1" x14ac:dyDescent="0.15">
      <c r="A55" s="1036" t="s">
        <v>28</v>
      </c>
      <c r="B55" s="1037"/>
      <c r="C55" s="1037"/>
      <c r="D55" s="1037"/>
      <c r="E55" s="1037"/>
      <c r="F55" s="1038"/>
      <c r="G55" s="443" t="s">
        <v>679</v>
      </c>
      <c r="H55" s="444"/>
      <c r="I55" s="444"/>
      <c r="J55" s="444"/>
      <c r="K55" s="444"/>
      <c r="L55" s="444"/>
      <c r="M55" s="444"/>
      <c r="N55" s="444"/>
      <c r="O55" s="444"/>
      <c r="P55" s="444"/>
      <c r="Q55" s="444"/>
      <c r="R55" s="444"/>
      <c r="S55" s="444"/>
      <c r="T55" s="444"/>
      <c r="U55" s="444"/>
      <c r="V55" s="444"/>
      <c r="W55" s="444"/>
      <c r="X55" s="444"/>
      <c r="Y55" s="444"/>
      <c r="Z55" s="444"/>
      <c r="AA55" s="444"/>
      <c r="AB55" s="445"/>
      <c r="AC55" s="443" t="s">
        <v>680</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t="s">
        <v>681</v>
      </c>
      <c r="H57" s="454"/>
      <c r="I57" s="454"/>
      <c r="J57" s="454"/>
      <c r="K57" s="455"/>
      <c r="L57" s="456"/>
      <c r="M57" s="457"/>
      <c r="N57" s="457"/>
      <c r="O57" s="457"/>
      <c r="P57" s="457"/>
      <c r="Q57" s="457"/>
      <c r="R57" s="457"/>
      <c r="S57" s="457"/>
      <c r="T57" s="457"/>
      <c r="U57" s="457"/>
      <c r="V57" s="457"/>
      <c r="W57" s="457"/>
      <c r="X57" s="458"/>
      <c r="Y57" s="459">
        <v>0.1</v>
      </c>
      <c r="Z57" s="460"/>
      <c r="AA57" s="460"/>
      <c r="AB57" s="558"/>
      <c r="AC57" s="453" t="s">
        <v>629</v>
      </c>
      <c r="AD57" s="454"/>
      <c r="AE57" s="454"/>
      <c r="AF57" s="454"/>
      <c r="AG57" s="455"/>
      <c r="AH57" s="456"/>
      <c r="AI57" s="457"/>
      <c r="AJ57" s="457"/>
      <c r="AK57" s="457"/>
      <c r="AL57" s="457"/>
      <c r="AM57" s="457"/>
      <c r="AN57" s="457"/>
      <c r="AO57" s="457"/>
      <c r="AP57" s="457"/>
      <c r="AQ57" s="457"/>
      <c r="AR57" s="457"/>
      <c r="AS57" s="457"/>
      <c r="AT57" s="458"/>
      <c r="AU57" s="459">
        <v>2.9</v>
      </c>
      <c r="AV57" s="460"/>
      <c r="AW57" s="460"/>
      <c r="AX57" s="461"/>
    </row>
    <row r="58" spans="1:50" ht="24.75" customHeight="1" x14ac:dyDescent="0.15">
      <c r="A58" s="1039"/>
      <c r="B58" s="1040"/>
      <c r="C58" s="1040"/>
      <c r="D58" s="1040"/>
      <c r="E58" s="1040"/>
      <c r="F58" s="1041"/>
      <c r="G58" s="352" t="s">
        <v>545</v>
      </c>
      <c r="H58" s="353"/>
      <c r="I58" s="353"/>
      <c r="J58" s="353"/>
      <c r="K58" s="354"/>
      <c r="L58" s="405"/>
      <c r="M58" s="406"/>
      <c r="N58" s="406"/>
      <c r="O58" s="406"/>
      <c r="P58" s="406"/>
      <c r="Q58" s="406"/>
      <c r="R58" s="406"/>
      <c r="S58" s="406"/>
      <c r="T58" s="406"/>
      <c r="U58" s="406"/>
      <c r="V58" s="406"/>
      <c r="W58" s="406"/>
      <c r="X58" s="407"/>
      <c r="Y58" s="402">
        <v>0</v>
      </c>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0.1</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2.9</v>
      </c>
      <c r="AV67" s="419"/>
      <c r="AW67" s="419"/>
      <c r="AX67" s="421"/>
    </row>
    <row r="68" spans="1:50" ht="30" customHeight="1" x14ac:dyDescent="0.15">
      <c r="A68" s="1039"/>
      <c r="B68" s="1040"/>
      <c r="C68" s="1040"/>
      <c r="D68" s="1040"/>
      <c r="E68" s="1040"/>
      <c r="F68" s="1041"/>
      <c r="G68" s="443" t="s">
        <v>747</v>
      </c>
      <c r="H68" s="444"/>
      <c r="I68" s="444"/>
      <c r="J68" s="444"/>
      <c r="K68" s="444"/>
      <c r="L68" s="444"/>
      <c r="M68" s="444"/>
      <c r="N68" s="444"/>
      <c r="O68" s="444"/>
      <c r="P68" s="444"/>
      <c r="Q68" s="444"/>
      <c r="R68" s="444"/>
      <c r="S68" s="444"/>
      <c r="T68" s="444"/>
      <c r="U68" s="444"/>
      <c r="V68" s="444"/>
      <c r="W68" s="444"/>
      <c r="X68" s="444"/>
      <c r="Y68" s="444"/>
      <c r="Z68" s="444"/>
      <c r="AA68" s="444"/>
      <c r="AB68" s="445"/>
      <c r="AC68" s="443" t="s">
        <v>682</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t="s">
        <v>541</v>
      </c>
      <c r="H70" s="454"/>
      <c r="I70" s="454"/>
      <c r="J70" s="454"/>
      <c r="K70" s="455"/>
      <c r="L70" s="456"/>
      <c r="M70" s="457"/>
      <c r="N70" s="457"/>
      <c r="O70" s="457"/>
      <c r="P70" s="457"/>
      <c r="Q70" s="457"/>
      <c r="R70" s="457"/>
      <c r="S70" s="457"/>
      <c r="T70" s="457"/>
      <c r="U70" s="457"/>
      <c r="V70" s="457"/>
      <c r="W70" s="457"/>
      <c r="X70" s="458"/>
      <c r="Y70" s="1065">
        <v>0.3</v>
      </c>
      <c r="Z70" s="1066"/>
      <c r="AA70" s="1066"/>
      <c r="AB70" s="1067"/>
      <c r="AC70" s="453" t="s">
        <v>675</v>
      </c>
      <c r="AD70" s="454"/>
      <c r="AE70" s="454"/>
      <c r="AF70" s="454"/>
      <c r="AG70" s="455"/>
      <c r="AH70" s="456"/>
      <c r="AI70" s="457"/>
      <c r="AJ70" s="457"/>
      <c r="AK70" s="457"/>
      <c r="AL70" s="457"/>
      <c r="AM70" s="457"/>
      <c r="AN70" s="457"/>
      <c r="AO70" s="457"/>
      <c r="AP70" s="457"/>
      <c r="AQ70" s="457"/>
      <c r="AR70" s="457"/>
      <c r="AS70" s="457"/>
      <c r="AT70" s="458"/>
      <c r="AU70" s="459">
        <v>0.2</v>
      </c>
      <c r="AV70" s="460"/>
      <c r="AW70" s="460"/>
      <c r="AX70" s="461"/>
    </row>
    <row r="71" spans="1:50" ht="24.75" customHeight="1" x14ac:dyDescent="0.15">
      <c r="A71" s="1039"/>
      <c r="B71" s="1040"/>
      <c r="C71" s="1040"/>
      <c r="D71" s="1040"/>
      <c r="E71" s="1040"/>
      <c r="F71" s="1041"/>
      <c r="G71" s="1056"/>
      <c r="H71" s="1057"/>
      <c r="I71" s="1057"/>
      <c r="J71" s="1057"/>
      <c r="K71" s="1058"/>
      <c r="L71" s="1059"/>
      <c r="M71" s="1060"/>
      <c r="N71" s="1060"/>
      <c r="O71" s="1060"/>
      <c r="P71" s="1060"/>
      <c r="Q71" s="1060"/>
      <c r="R71" s="1060"/>
      <c r="S71" s="1060"/>
      <c r="T71" s="1060"/>
      <c r="U71" s="1060"/>
      <c r="V71" s="1060"/>
      <c r="W71" s="1060"/>
      <c r="X71" s="1061"/>
      <c r="Y71" s="1062"/>
      <c r="Z71" s="1063"/>
      <c r="AA71" s="1063"/>
      <c r="AB71" s="1064"/>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0.3</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0.2</v>
      </c>
      <c r="AV80" s="419"/>
      <c r="AW80" s="419"/>
      <c r="AX80" s="421"/>
    </row>
    <row r="81" spans="1:50" ht="30" customHeight="1" x14ac:dyDescent="0.15">
      <c r="A81" s="1039"/>
      <c r="B81" s="1040"/>
      <c r="C81" s="1040"/>
      <c r="D81" s="1040"/>
      <c r="E81" s="1040"/>
      <c r="F81" s="1041"/>
      <c r="G81" s="443" t="s">
        <v>683</v>
      </c>
      <c r="H81" s="444"/>
      <c r="I81" s="444"/>
      <c r="J81" s="444"/>
      <c r="K81" s="444"/>
      <c r="L81" s="444"/>
      <c r="M81" s="444"/>
      <c r="N81" s="444"/>
      <c r="O81" s="444"/>
      <c r="P81" s="444"/>
      <c r="Q81" s="444"/>
      <c r="R81" s="444"/>
      <c r="S81" s="444"/>
      <c r="T81" s="444"/>
      <c r="U81" s="444"/>
      <c r="V81" s="444"/>
      <c r="W81" s="444"/>
      <c r="X81" s="444"/>
      <c r="Y81" s="444"/>
      <c r="Z81" s="444"/>
      <c r="AA81" s="444"/>
      <c r="AB81" s="445"/>
      <c r="AC81" s="443" t="s">
        <v>684</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t="s">
        <v>541</v>
      </c>
      <c r="H83" s="454"/>
      <c r="I83" s="454"/>
      <c r="J83" s="454"/>
      <c r="K83" s="455"/>
      <c r="L83" s="456"/>
      <c r="M83" s="457"/>
      <c r="N83" s="457"/>
      <c r="O83" s="457"/>
      <c r="P83" s="457"/>
      <c r="Q83" s="457"/>
      <c r="R83" s="457"/>
      <c r="S83" s="457"/>
      <c r="T83" s="457"/>
      <c r="U83" s="457"/>
      <c r="V83" s="457"/>
      <c r="W83" s="457"/>
      <c r="X83" s="458"/>
      <c r="Y83" s="459">
        <v>0.1</v>
      </c>
      <c r="Z83" s="460"/>
      <c r="AA83" s="460"/>
      <c r="AB83" s="558"/>
      <c r="AC83" s="453" t="s">
        <v>629</v>
      </c>
      <c r="AD83" s="454"/>
      <c r="AE83" s="454"/>
      <c r="AF83" s="454"/>
      <c r="AG83" s="455"/>
      <c r="AH83" s="456"/>
      <c r="AI83" s="457"/>
      <c r="AJ83" s="457"/>
      <c r="AK83" s="457"/>
      <c r="AL83" s="457"/>
      <c r="AM83" s="457"/>
      <c r="AN83" s="457"/>
      <c r="AO83" s="457"/>
      <c r="AP83" s="457"/>
      <c r="AQ83" s="457"/>
      <c r="AR83" s="457"/>
      <c r="AS83" s="457"/>
      <c r="AT83" s="458"/>
      <c r="AU83" s="459">
        <v>0.7</v>
      </c>
      <c r="AV83" s="460"/>
      <c r="AW83" s="460"/>
      <c r="AX83" s="461"/>
    </row>
    <row r="84" spans="1:50" ht="24.75" customHeight="1" x14ac:dyDescent="0.15">
      <c r="A84" s="1039"/>
      <c r="B84" s="1040"/>
      <c r="C84" s="1040"/>
      <c r="D84" s="1040"/>
      <c r="E84" s="1040"/>
      <c r="F84" s="1041"/>
      <c r="G84" s="352" t="s">
        <v>681</v>
      </c>
      <c r="H84" s="353"/>
      <c r="I84" s="353"/>
      <c r="J84" s="353"/>
      <c r="K84" s="354"/>
      <c r="L84" s="405"/>
      <c r="M84" s="406"/>
      <c r="N84" s="406"/>
      <c r="O84" s="406"/>
      <c r="P84" s="406"/>
      <c r="Q84" s="406"/>
      <c r="R84" s="406"/>
      <c r="S84" s="406"/>
      <c r="T84" s="406"/>
      <c r="U84" s="406"/>
      <c r="V84" s="406"/>
      <c r="W84" s="406"/>
      <c r="X84" s="407"/>
      <c r="Y84" s="402">
        <v>0</v>
      </c>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0.1</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0.7</v>
      </c>
      <c r="AV93" s="419"/>
      <c r="AW93" s="419"/>
      <c r="AX93" s="421"/>
    </row>
    <row r="94" spans="1:50" ht="30" customHeight="1" x14ac:dyDescent="0.15">
      <c r="A94" s="1039"/>
      <c r="B94" s="1040"/>
      <c r="C94" s="1040"/>
      <c r="D94" s="1040"/>
      <c r="E94" s="1040"/>
      <c r="F94" s="1041"/>
      <c r="G94" s="443" t="s">
        <v>685</v>
      </c>
      <c r="H94" s="444"/>
      <c r="I94" s="444"/>
      <c r="J94" s="444"/>
      <c r="K94" s="444"/>
      <c r="L94" s="444"/>
      <c r="M94" s="444"/>
      <c r="N94" s="444"/>
      <c r="O94" s="444"/>
      <c r="P94" s="444"/>
      <c r="Q94" s="444"/>
      <c r="R94" s="444"/>
      <c r="S94" s="444"/>
      <c r="T94" s="444"/>
      <c r="U94" s="444"/>
      <c r="V94" s="444"/>
      <c r="W94" s="444"/>
      <c r="X94" s="444"/>
      <c r="Y94" s="444"/>
      <c r="Z94" s="444"/>
      <c r="AA94" s="444"/>
      <c r="AB94" s="445"/>
      <c r="AC94" s="443" t="s">
        <v>686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t="s">
        <v>541</v>
      </c>
      <c r="H96" s="454"/>
      <c r="I96" s="454"/>
      <c r="J96" s="454"/>
      <c r="K96" s="455"/>
      <c r="L96" s="456"/>
      <c r="M96" s="457"/>
      <c r="N96" s="457"/>
      <c r="O96" s="457"/>
      <c r="P96" s="457"/>
      <c r="Q96" s="457"/>
      <c r="R96" s="457"/>
      <c r="S96" s="457"/>
      <c r="T96" s="457"/>
      <c r="U96" s="457"/>
      <c r="V96" s="457"/>
      <c r="W96" s="457"/>
      <c r="X96" s="458"/>
      <c r="Y96" s="459">
        <v>16.5</v>
      </c>
      <c r="Z96" s="460"/>
      <c r="AA96" s="460"/>
      <c r="AB96" s="558"/>
      <c r="AC96" s="453" t="s">
        <v>629</v>
      </c>
      <c r="AD96" s="454"/>
      <c r="AE96" s="454"/>
      <c r="AF96" s="454"/>
      <c r="AG96" s="455"/>
      <c r="AH96" s="456"/>
      <c r="AI96" s="457"/>
      <c r="AJ96" s="457"/>
      <c r="AK96" s="457"/>
      <c r="AL96" s="457"/>
      <c r="AM96" s="457"/>
      <c r="AN96" s="457"/>
      <c r="AO96" s="457"/>
      <c r="AP96" s="457"/>
      <c r="AQ96" s="457"/>
      <c r="AR96" s="457"/>
      <c r="AS96" s="457"/>
      <c r="AT96" s="458"/>
      <c r="AU96" s="459">
        <v>0.9</v>
      </c>
      <c r="AV96" s="460"/>
      <c r="AW96" s="460"/>
      <c r="AX96" s="461"/>
    </row>
    <row r="97" spans="1:50" ht="24.75" hidden="1"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16.5</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0.9</v>
      </c>
      <c r="AV106" s="1053"/>
      <c r="AW106" s="1053"/>
      <c r="AX106" s="1055"/>
    </row>
    <row r="107" spans="1:50" s="38" customFormat="1" ht="24.75" hidden="1" customHeight="1" thickBot="1" x14ac:dyDescent="0.2"/>
    <row r="108" spans="1:50" ht="30" customHeight="1" x14ac:dyDescent="0.15">
      <c r="A108" s="1036" t="s">
        <v>28</v>
      </c>
      <c r="B108" s="1037"/>
      <c r="C108" s="1037"/>
      <c r="D108" s="1037"/>
      <c r="E108" s="1037"/>
      <c r="F108" s="1038"/>
      <c r="G108" s="443" t="s">
        <v>687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688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t="s">
        <v>628</v>
      </c>
      <c r="H110" s="454"/>
      <c r="I110" s="454"/>
      <c r="J110" s="454"/>
      <c r="K110" s="455"/>
      <c r="L110" s="456"/>
      <c r="M110" s="457"/>
      <c r="N110" s="457"/>
      <c r="O110" s="457"/>
      <c r="P110" s="457"/>
      <c r="Q110" s="457"/>
      <c r="R110" s="457"/>
      <c r="S110" s="457"/>
      <c r="T110" s="457"/>
      <c r="U110" s="457"/>
      <c r="V110" s="457"/>
      <c r="W110" s="457"/>
      <c r="X110" s="458"/>
      <c r="Y110" s="1065">
        <v>0.4</v>
      </c>
      <c r="Z110" s="1066"/>
      <c r="AA110" s="1066"/>
      <c r="AB110" s="1067"/>
      <c r="AC110" s="453" t="s">
        <v>689</v>
      </c>
      <c r="AD110" s="454"/>
      <c r="AE110" s="454"/>
      <c r="AF110" s="454"/>
      <c r="AG110" s="455"/>
      <c r="AH110" s="456"/>
      <c r="AI110" s="457"/>
      <c r="AJ110" s="457"/>
      <c r="AK110" s="457"/>
      <c r="AL110" s="457"/>
      <c r="AM110" s="457"/>
      <c r="AN110" s="457"/>
      <c r="AO110" s="457"/>
      <c r="AP110" s="457"/>
      <c r="AQ110" s="457"/>
      <c r="AR110" s="457"/>
      <c r="AS110" s="457"/>
      <c r="AT110" s="458"/>
      <c r="AU110" s="459">
        <v>1.1000000000000001</v>
      </c>
      <c r="AV110" s="460"/>
      <c r="AW110" s="460"/>
      <c r="AX110" s="461"/>
    </row>
    <row r="111" spans="1:50" ht="24.75" hidden="1"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1068"/>
      <c r="Z111" s="1069"/>
      <c r="AA111" s="1069"/>
      <c r="AB111" s="107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1068"/>
      <c r="Z112" s="1069"/>
      <c r="AA112" s="1069"/>
      <c r="AB112" s="107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1068"/>
      <c r="Z113" s="1069"/>
      <c r="AA113" s="1069"/>
      <c r="AB113" s="107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1068"/>
      <c r="Z114" s="1069"/>
      <c r="AA114" s="1069"/>
      <c r="AB114" s="107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1068"/>
      <c r="Z115" s="1069"/>
      <c r="AA115" s="1069"/>
      <c r="AB115" s="107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1068"/>
      <c r="Z116" s="1069"/>
      <c r="AA116" s="1069"/>
      <c r="AB116" s="107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1068"/>
      <c r="Z117" s="1069"/>
      <c r="AA117" s="1069"/>
      <c r="AB117" s="107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1068"/>
      <c r="Z118" s="1069"/>
      <c r="AA118" s="1069"/>
      <c r="AB118" s="107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1068"/>
      <c r="Z119" s="1069"/>
      <c r="AA119" s="1069"/>
      <c r="AB119" s="107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1071">
        <f>SUM(Y110:AB119)</f>
        <v>0.4</v>
      </c>
      <c r="Z120" s="1072"/>
      <c r="AA120" s="1072"/>
      <c r="AB120" s="1073"/>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1.1000000000000001</v>
      </c>
      <c r="AV120" s="419"/>
      <c r="AW120" s="419"/>
      <c r="AX120" s="421"/>
    </row>
    <row r="121" spans="1:50" ht="30" customHeight="1" x14ac:dyDescent="0.15">
      <c r="A121" s="1039"/>
      <c r="B121" s="1040"/>
      <c r="C121" s="1040"/>
      <c r="D121" s="1040"/>
      <c r="E121" s="1040"/>
      <c r="F121" s="1041"/>
      <c r="G121" s="443" t="s">
        <v>690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691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t="s">
        <v>681</v>
      </c>
      <c r="H123" s="454"/>
      <c r="I123" s="454"/>
      <c r="J123" s="454"/>
      <c r="K123" s="455"/>
      <c r="L123" s="456"/>
      <c r="M123" s="457"/>
      <c r="N123" s="457"/>
      <c r="O123" s="457"/>
      <c r="P123" s="457"/>
      <c r="Q123" s="457"/>
      <c r="R123" s="457"/>
      <c r="S123" s="457"/>
      <c r="T123" s="457"/>
      <c r="U123" s="457"/>
      <c r="V123" s="457"/>
      <c r="W123" s="457"/>
      <c r="X123" s="458"/>
      <c r="Y123" s="459">
        <v>0.6</v>
      </c>
      <c r="Z123" s="460"/>
      <c r="AA123" s="460"/>
      <c r="AB123" s="558"/>
      <c r="AC123" s="453" t="s">
        <v>541</v>
      </c>
      <c r="AD123" s="454"/>
      <c r="AE123" s="454"/>
      <c r="AF123" s="454"/>
      <c r="AG123" s="455"/>
      <c r="AH123" s="456"/>
      <c r="AI123" s="457"/>
      <c r="AJ123" s="457"/>
      <c r="AK123" s="457"/>
      <c r="AL123" s="457"/>
      <c r="AM123" s="457"/>
      <c r="AN123" s="457"/>
      <c r="AO123" s="457"/>
      <c r="AP123" s="457"/>
      <c r="AQ123" s="457"/>
      <c r="AR123" s="457"/>
      <c r="AS123" s="457"/>
      <c r="AT123" s="458"/>
      <c r="AU123" s="459">
        <v>0.1</v>
      </c>
      <c r="AV123" s="460"/>
      <c r="AW123" s="460"/>
      <c r="AX123" s="461"/>
    </row>
    <row r="124" spans="1:50" ht="24.75" customHeight="1" x14ac:dyDescent="0.15">
      <c r="A124" s="1039"/>
      <c r="B124" s="1040"/>
      <c r="C124" s="1040"/>
      <c r="D124" s="1040"/>
      <c r="E124" s="1040"/>
      <c r="F124" s="1041"/>
      <c r="G124" s="352" t="s">
        <v>545</v>
      </c>
      <c r="H124" s="353"/>
      <c r="I124" s="353"/>
      <c r="J124" s="353"/>
      <c r="K124" s="354"/>
      <c r="L124" s="405"/>
      <c r="M124" s="406"/>
      <c r="N124" s="406"/>
      <c r="O124" s="406"/>
      <c r="P124" s="406"/>
      <c r="Q124" s="406"/>
      <c r="R124" s="406"/>
      <c r="S124" s="406"/>
      <c r="T124" s="406"/>
      <c r="U124" s="406"/>
      <c r="V124" s="406"/>
      <c r="W124" s="406"/>
      <c r="X124" s="407"/>
      <c r="Y124" s="402">
        <v>0.2</v>
      </c>
      <c r="Z124" s="403"/>
      <c r="AA124" s="403"/>
      <c r="AB124" s="409"/>
      <c r="AC124" s="352" t="s">
        <v>545</v>
      </c>
      <c r="AD124" s="353"/>
      <c r="AE124" s="353"/>
      <c r="AF124" s="353"/>
      <c r="AG124" s="354"/>
      <c r="AH124" s="405"/>
      <c r="AI124" s="406"/>
      <c r="AJ124" s="406"/>
      <c r="AK124" s="406"/>
      <c r="AL124" s="406"/>
      <c r="AM124" s="406"/>
      <c r="AN124" s="406"/>
      <c r="AO124" s="406"/>
      <c r="AP124" s="406"/>
      <c r="AQ124" s="406"/>
      <c r="AR124" s="406"/>
      <c r="AS124" s="406"/>
      <c r="AT124" s="407"/>
      <c r="AU124" s="402">
        <v>0</v>
      </c>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t="s">
        <v>681</v>
      </c>
      <c r="AD125" s="353"/>
      <c r="AE125" s="353"/>
      <c r="AF125" s="353"/>
      <c r="AG125" s="354"/>
      <c r="AH125" s="405"/>
      <c r="AI125" s="406"/>
      <c r="AJ125" s="406"/>
      <c r="AK125" s="406"/>
      <c r="AL125" s="406"/>
      <c r="AM125" s="406"/>
      <c r="AN125" s="406"/>
      <c r="AO125" s="406"/>
      <c r="AP125" s="406"/>
      <c r="AQ125" s="406"/>
      <c r="AR125" s="406"/>
      <c r="AS125" s="406"/>
      <c r="AT125" s="407"/>
      <c r="AU125" s="402">
        <v>0</v>
      </c>
      <c r="AV125" s="403"/>
      <c r="AW125" s="403"/>
      <c r="AX125" s="404"/>
    </row>
    <row r="126" spans="1:50" ht="24.75" hidden="1"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0.8</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0.1</v>
      </c>
      <c r="AV133" s="419"/>
      <c r="AW133" s="419"/>
      <c r="AX133" s="421"/>
    </row>
    <row r="134" spans="1:50" ht="30" customHeight="1" x14ac:dyDescent="0.15">
      <c r="A134" s="1039"/>
      <c r="B134" s="1040"/>
      <c r="C134" s="1040"/>
      <c r="D134" s="1040"/>
      <c r="E134" s="1040"/>
      <c r="F134" s="1041"/>
      <c r="G134" s="443" t="s">
        <v>692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264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t="s">
        <v>670</v>
      </c>
      <c r="H136" s="454"/>
      <c r="I136" s="454"/>
      <c r="J136" s="454"/>
      <c r="K136" s="455"/>
      <c r="L136" s="456"/>
      <c r="M136" s="457"/>
      <c r="N136" s="457"/>
      <c r="O136" s="457"/>
      <c r="P136" s="457"/>
      <c r="Q136" s="457"/>
      <c r="R136" s="457"/>
      <c r="S136" s="457"/>
      <c r="T136" s="457"/>
      <c r="U136" s="457"/>
      <c r="V136" s="457"/>
      <c r="W136" s="457"/>
      <c r="X136" s="458"/>
      <c r="Y136" s="459">
        <v>2.8</v>
      </c>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x14ac:dyDescent="0.15">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2.8</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39"/>
      <c r="B147" s="1040"/>
      <c r="C147" s="1040"/>
      <c r="D147" s="1040"/>
      <c r="E147" s="1040"/>
      <c r="F147" s="1041"/>
      <c r="G147" s="443" t="s">
        <v>265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183</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hidden="1" customHeight="1" thickBot="1" x14ac:dyDescent="0.2"/>
    <row r="161" spans="1:50" ht="30" hidden="1" customHeight="1" x14ac:dyDescent="0.15">
      <c r="A161" s="1036" t="s">
        <v>28</v>
      </c>
      <c r="B161" s="1037"/>
      <c r="C161" s="1037"/>
      <c r="D161" s="1037"/>
      <c r="E161" s="1037"/>
      <c r="F161" s="1038"/>
      <c r="G161" s="443" t="s">
        <v>184</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266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39"/>
      <c r="B174" s="1040"/>
      <c r="C174" s="1040"/>
      <c r="D174" s="1040"/>
      <c r="E174" s="1040"/>
      <c r="F174" s="1041"/>
      <c r="G174" s="443" t="s">
        <v>267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268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39"/>
      <c r="B187" s="1040"/>
      <c r="C187" s="1040"/>
      <c r="D187" s="1040"/>
      <c r="E187" s="1040"/>
      <c r="F187" s="1041"/>
      <c r="G187" s="443" t="s">
        <v>270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269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39"/>
      <c r="B200" s="1040"/>
      <c r="C200" s="1040"/>
      <c r="D200" s="1040"/>
      <c r="E200" s="1040"/>
      <c r="F200" s="1041"/>
      <c r="G200" s="443" t="s">
        <v>271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185</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hidden="1" customHeight="1" thickBot="1" x14ac:dyDescent="0.2"/>
    <row r="214" spans="1:50" ht="30" hidden="1" customHeight="1" x14ac:dyDescent="0.15">
      <c r="A214" s="1074" t="s">
        <v>28</v>
      </c>
      <c r="B214" s="1075"/>
      <c r="C214" s="1075"/>
      <c r="D214" s="1075"/>
      <c r="E214" s="1075"/>
      <c r="F214" s="1076"/>
      <c r="G214" s="443" t="s">
        <v>186</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272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39"/>
      <c r="B227" s="1040"/>
      <c r="C227" s="1040"/>
      <c r="D227" s="1040"/>
      <c r="E227" s="1040"/>
      <c r="F227" s="1041"/>
      <c r="G227" s="443" t="s">
        <v>273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274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39"/>
      <c r="B240" s="1040"/>
      <c r="C240" s="1040"/>
      <c r="D240" s="1040"/>
      <c r="E240" s="1040"/>
      <c r="F240" s="1041"/>
      <c r="G240" s="443" t="s">
        <v>275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276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39"/>
      <c r="B253" s="1040"/>
      <c r="C253" s="1040"/>
      <c r="D253" s="1040"/>
      <c r="E253" s="1040"/>
      <c r="F253" s="1041"/>
      <c r="G253" s="443" t="s">
        <v>277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187</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301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280</v>
      </c>
      <c r="K3" s="109"/>
      <c r="L3" s="109"/>
      <c r="M3" s="109"/>
      <c r="N3" s="109"/>
      <c r="O3" s="109"/>
      <c r="P3" s="351" t="s">
        <v>27</v>
      </c>
      <c r="Q3" s="351"/>
      <c r="R3" s="351"/>
      <c r="S3" s="351"/>
      <c r="T3" s="351"/>
      <c r="U3" s="351"/>
      <c r="V3" s="351"/>
      <c r="W3" s="351"/>
      <c r="X3" s="351"/>
      <c r="Y3" s="348" t="s">
        <v>331</v>
      </c>
      <c r="Z3" s="349"/>
      <c r="AA3" s="349"/>
      <c r="AB3" s="349"/>
      <c r="AC3" s="281" t="s">
        <v>317</v>
      </c>
      <c r="AD3" s="281"/>
      <c r="AE3" s="281"/>
      <c r="AF3" s="281"/>
      <c r="AG3" s="281"/>
      <c r="AH3" s="348" t="s">
        <v>256</v>
      </c>
      <c r="AI3" s="350"/>
      <c r="AJ3" s="350"/>
      <c r="AK3" s="350"/>
      <c r="AL3" s="350" t="s">
        <v>21</v>
      </c>
      <c r="AM3" s="350"/>
      <c r="AN3" s="350"/>
      <c r="AO3" s="430"/>
      <c r="AP3" s="431" t="s">
        <v>281</v>
      </c>
      <c r="AQ3" s="431"/>
      <c r="AR3" s="431"/>
      <c r="AS3" s="431"/>
      <c r="AT3" s="431"/>
      <c r="AU3" s="431"/>
      <c r="AV3" s="431"/>
      <c r="AW3" s="431"/>
      <c r="AX3" s="431"/>
    </row>
    <row r="4" spans="1:50" ht="62.45" customHeight="1" x14ac:dyDescent="0.15">
      <c r="A4" s="1080">
        <v>1</v>
      </c>
      <c r="B4" s="1080">
        <v>1</v>
      </c>
      <c r="C4" s="422" t="s">
        <v>693</v>
      </c>
      <c r="D4" s="422"/>
      <c r="E4" s="422"/>
      <c r="F4" s="422"/>
      <c r="G4" s="422"/>
      <c r="H4" s="422"/>
      <c r="I4" s="422"/>
      <c r="J4" s="423"/>
      <c r="K4" s="424"/>
      <c r="L4" s="424"/>
      <c r="M4" s="424"/>
      <c r="N4" s="424"/>
      <c r="O4" s="424"/>
      <c r="P4" s="321" t="s">
        <v>694</v>
      </c>
      <c r="Q4" s="321"/>
      <c r="R4" s="321"/>
      <c r="S4" s="321"/>
      <c r="T4" s="321"/>
      <c r="U4" s="321"/>
      <c r="V4" s="321"/>
      <c r="W4" s="321"/>
      <c r="X4" s="321"/>
      <c r="Y4" s="322">
        <v>4.3</v>
      </c>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hidden="1" customHeight="1" x14ac:dyDescent="0.15">
      <c r="A5" s="1080">
        <v>2</v>
      </c>
      <c r="B5" s="108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80">
        <v>3</v>
      </c>
      <c r="B6" s="108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80">
        <v>4</v>
      </c>
      <c r="B7" s="108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80">
        <v>5</v>
      </c>
      <c r="B8" s="108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80">
        <v>6</v>
      </c>
      <c r="B9" s="108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80">
        <v>7</v>
      </c>
      <c r="B10" s="108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80">
        <v>8</v>
      </c>
      <c r="B11" s="108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80">
        <v>9</v>
      </c>
      <c r="B12" s="108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80">
        <v>10</v>
      </c>
      <c r="B13" s="108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80">
        <v>11</v>
      </c>
      <c r="B14" s="108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80">
        <v>12</v>
      </c>
      <c r="B15" s="108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80">
        <v>13</v>
      </c>
      <c r="B16" s="108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80">
        <v>14</v>
      </c>
      <c r="B17" s="108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80">
        <v>15</v>
      </c>
      <c r="B18" s="108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80">
        <v>16</v>
      </c>
      <c r="B19" s="108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80">
        <v>17</v>
      </c>
      <c r="B20" s="108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80">
        <v>18</v>
      </c>
      <c r="B21" s="108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80">
        <v>19</v>
      </c>
      <c r="B22" s="108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80">
        <v>20</v>
      </c>
      <c r="B23" s="108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80">
        <v>21</v>
      </c>
      <c r="B24" s="108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80">
        <v>22</v>
      </c>
      <c r="B25" s="108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80">
        <v>23</v>
      </c>
      <c r="B26" s="108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80">
        <v>24</v>
      </c>
      <c r="B27" s="108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80">
        <v>25</v>
      </c>
      <c r="B28" s="108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80">
        <v>26</v>
      </c>
      <c r="B29" s="108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80">
        <v>27</v>
      </c>
      <c r="B30" s="108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80">
        <v>28</v>
      </c>
      <c r="B31" s="108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80">
        <v>29</v>
      </c>
      <c r="B32" s="108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35.450000000000003" hidden="1" customHeight="1" x14ac:dyDescent="0.15">
      <c r="A33" s="1080">
        <v>30</v>
      </c>
      <c r="B33" s="108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302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280</v>
      </c>
      <c r="K36" s="109"/>
      <c r="L36" s="109"/>
      <c r="M36" s="109"/>
      <c r="N36" s="109"/>
      <c r="O36" s="109"/>
      <c r="P36" s="351" t="s">
        <v>27</v>
      </c>
      <c r="Q36" s="351"/>
      <c r="R36" s="351"/>
      <c r="S36" s="351"/>
      <c r="T36" s="351"/>
      <c r="U36" s="351"/>
      <c r="V36" s="351"/>
      <c r="W36" s="351"/>
      <c r="X36" s="351"/>
      <c r="Y36" s="348" t="s">
        <v>331</v>
      </c>
      <c r="Z36" s="349"/>
      <c r="AA36" s="349"/>
      <c r="AB36" s="349"/>
      <c r="AC36" s="281" t="s">
        <v>317</v>
      </c>
      <c r="AD36" s="281"/>
      <c r="AE36" s="281"/>
      <c r="AF36" s="281"/>
      <c r="AG36" s="281"/>
      <c r="AH36" s="348" t="s">
        <v>256</v>
      </c>
      <c r="AI36" s="350"/>
      <c r="AJ36" s="350"/>
      <c r="AK36" s="350"/>
      <c r="AL36" s="350" t="s">
        <v>21</v>
      </c>
      <c r="AM36" s="350"/>
      <c r="AN36" s="350"/>
      <c r="AO36" s="430"/>
      <c r="AP36" s="431" t="s">
        <v>281</v>
      </c>
      <c r="AQ36" s="431"/>
      <c r="AR36" s="431"/>
      <c r="AS36" s="431"/>
      <c r="AT36" s="431"/>
      <c r="AU36" s="431"/>
      <c r="AV36" s="431"/>
      <c r="AW36" s="431"/>
      <c r="AX36" s="431"/>
    </row>
    <row r="37" spans="1:50" ht="38.450000000000003" customHeight="1" x14ac:dyDescent="0.15">
      <c r="A37" s="1080">
        <v>1</v>
      </c>
      <c r="B37" s="1080">
        <v>1</v>
      </c>
      <c r="C37" s="422" t="s">
        <v>695</v>
      </c>
      <c r="D37" s="422"/>
      <c r="E37" s="422"/>
      <c r="F37" s="422"/>
      <c r="G37" s="422"/>
      <c r="H37" s="422"/>
      <c r="I37" s="422"/>
      <c r="J37" s="423">
        <v>7020001043056</v>
      </c>
      <c r="K37" s="424"/>
      <c r="L37" s="424"/>
      <c r="M37" s="424"/>
      <c r="N37" s="424"/>
      <c r="O37" s="424"/>
      <c r="P37" s="321" t="s">
        <v>697</v>
      </c>
      <c r="Q37" s="321"/>
      <c r="R37" s="321"/>
      <c r="S37" s="321"/>
      <c r="T37" s="321"/>
      <c r="U37" s="321"/>
      <c r="V37" s="321"/>
      <c r="W37" s="321"/>
      <c r="X37" s="321"/>
      <c r="Y37" s="322">
        <v>1.9</v>
      </c>
      <c r="Z37" s="323"/>
      <c r="AA37" s="323"/>
      <c r="AB37" s="324"/>
      <c r="AC37" s="326" t="s">
        <v>345</v>
      </c>
      <c r="AD37" s="326"/>
      <c r="AE37" s="326"/>
      <c r="AF37" s="326"/>
      <c r="AG37" s="326"/>
      <c r="AH37" s="327">
        <v>3</v>
      </c>
      <c r="AI37" s="328"/>
      <c r="AJ37" s="328"/>
      <c r="AK37" s="328"/>
      <c r="AL37" s="329"/>
      <c r="AM37" s="330"/>
      <c r="AN37" s="330"/>
      <c r="AO37" s="331"/>
      <c r="AP37" s="325"/>
      <c r="AQ37" s="325"/>
      <c r="AR37" s="325"/>
      <c r="AS37" s="325"/>
      <c r="AT37" s="325"/>
      <c r="AU37" s="325"/>
      <c r="AV37" s="325"/>
      <c r="AW37" s="325"/>
      <c r="AX37" s="325"/>
    </row>
    <row r="38" spans="1:50" ht="41.1" customHeight="1" x14ac:dyDescent="0.15">
      <c r="A38" s="1080">
        <v>2</v>
      </c>
      <c r="B38" s="1080">
        <v>1</v>
      </c>
      <c r="C38" s="422" t="s">
        <v>696</v>
      </c>
      <c r="D38" s="422"/>
      <c r="E38" s="422"/>
      <c r="F38" s="422"/>
      <c r="G38" s="422"/>
      <c r="H38" s="422"/>
      <c r="I38" s="422"/>
      <c r="J38" s="423">
        <v>7020001043056</v>
      </c>
      <c r="K38" s="424"/>
      <c r="L38" s="424"/>
      <c r="M38" s="424"/>
      <c r="N38" s="424"/>
      <c r="O38" s="424"/>
      <c r="P38" s="321" t="s">
        <v>698</v>
      </c>
      <c r="Q38" s="321"/>
      <c r="R38" s="321"/>
      <c r="S38" s="321"/>
      <c r="T38" s="321"/>
      <c r="U38" s="321"/>
      <c r="V38" s="321"/>
      <c r="W38" s="321"/>
      <c r="X38" s="321"/>
      <c r="Y38" s="322">
        <v>1</v>
      </c>
      <c r="Z38" s="323"/>
      <c r="AA38" s="323"/>
      <c r="AB38" s="324"/>
      <c r="AC38" s="326" t="s">
        <v>345</v>
      </c>
      <c r="AD38" s="326"/>
      <c r="AE38" s="326"/>
      <c r="AF38" s="326"/>
      <c r="AG38" s="326"/>
      <c r="AH38" s="327">
        <v>3</v>
      </c>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80">
        <v>3</v>
      </c>
      <c r="B39" s="108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80">
        <v>4</v>
      </c>
      <c r="B40" s="108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80">
        <v>5</v>
      </c>
      <c r="B41" s="108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80">
        <v>6</v>
      </c>
      <c r="B42" s="108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80">
        <v>7</v>
      </c>
      <c r="B43" s="108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80">
        <v>8</v>
      </c>
      <c r="B44" s="108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80">
        <v>9</v>
      </c>
      <c r="B45" s="108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80">
        <v>10</v>
      </c>
      <c r="B46" s="108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80">
        <v>11</v>
      </c>
      <c r="B47" s="108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80">
        <v>12</v>
      </c>
      <c r="B48" s="108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80">
        <v>13</v>
      </c>
      <c r="B49" s="108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80">
        <v>14</v>
      </c>
      <c r="B50" s="108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80">
        <v>15</v>
      </c>
      <c r="B51" s="108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80">
        <v>16</v>
      </c>
      <c r="B52" s="108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80">
        <v>17</v>
      </c>
      <c r="B53" s="108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80">
        <v>18</v>
      </c>
      <c r="B54" s="108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80">
        <v>19</v>
      </c>
      <c r="B55" s="108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80">
        <v>20</v>
      </c>
      <c r="B56" s="108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80">
        <v>21</v>
      </c>
      <c r="B57" s="108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80">
        <v>22</v>
      </c>
      <c r="B58" s="108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80">
        <v>23</v>
      </c>
      <c r="B59" s="108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80">
        <v>24</v>
      </c>
      <c r="B60" s="108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80">
        <v>25</v>
      </c>
      <c r="B61" s="108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80">
        <v>26</v>
      </c>
      <c r="B62" s="108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80">
        <v>27</v>
      </c>
      <c r="B63" s="108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80">
        <v>28</v>
      </c>
      <c r="B64" s="108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80">
        <v>29</v>
      </c>
      <c r="B65" s="108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80">
        <v>30</v>
      </c>
      <c r="B66" s="108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280</v>
      </c>
      <c r="K69" s="109"/>
      <c r="L69" s="109"/>
      <c r="M69" s="109"/>
      <c r="N69" s="109"/>
      <c r="O69" s="109"/>
      <c r="P69" s="351" t="s">
        <v>27</v>
      </c>
      <c r="Q69" s="351"/>
      <c r="R69" s="351"/>
      <c r="S69" s="351"/>
      <c r="T69" s="351"/>
      <c r="U69" s="351"/>
      <c r="V69" s="351"/>
      <c r="W69" s="351"/>
      <c r="X69" s="351"/>
      <c r="Y69" s="348" t="s">
        <v>331</v>
      </c>
      <c r="Z69" s="349"/>
      <c r="AA69" s="349"/>
      <c r="AB69" s="349"/>
      <c r="AC69" s="281" t="s">
        <v>317</v>
      </c>
      <c r="AD69" s="281"/>
      <c r="AE69" s="281"/>
      <c r="AF69" s="281"/>
      <c r="AG69" s="281"/>
      <c r="AH69" s="348" t="s">
        <v>256</v>
      </c>
      <c r="AI69" s="350"/>
      <c r="AJ69" s="350"/>
      <c r="AK69" s="350"/>
      <c r="AL69" s="350" t="s">
        <v>21</v>
      </c>
      <c r="AM69" s="350"/>
      <c r="AN69" s="350"/>
      <c r="AO69" s="430"/>
      <c r="AP69" s="431" t="s">
        <v>281</v>
      </c>
      <c r="AQ69" s="431"/>
      <c r="AR69" s="431"/>
      <c r="AS69" s="431"/>
      <c r="AT69" s="431"/>
      <c r="AU69" s="431"/>
      <c r="AV69" s="431"/>
      <c r="AW69" s="431"/>
      <c r="AX69" s="431"/>
    </row>
    <row r="70" spans="1:50" ht="26.25" customHeight="1" x14ac:dyDescent="0.15">
      <c r="A70" s="1080">
        <v>1</v>
      </c>
      <c r="B70" s="1080">
        <v>1</v>
      </c>
      <c r="C70" s="422" t="s">
        <v>699</v>
      </c>
      <c r="D70" s="422"/>
      <c r="E70" s="422"/>
      <c r="F70" s="422"/>
      <c r="G70" s="422"/>
      <c r="H70" s="422"/>
      <c r="I70" s="422"/>
      <c r="J70" s="423">
        <v>1010001051874</v>
      </c>
      <c r="K70" s="424"/>
      <c r="L70" s="424"/>
      <c r="M70" s="424"/>
      <c r="N70" s="424"/>
      <c r="O70" s="424"/>
      <c r="P70" s="321" t="s">
        <v>700</v>
      </c>
      <c r="Q70" s="321"/>
      <c r="R70" s="321"/>
      <c r="S70" s="321"/>
      <c r="T70" s="321"/>
      <c r="U70" s="321"/>
      <c r="V70" s="321"/>
      <c r="W70" s="321"/>
      <c r="X70" s="321"/>
      <c r="Y70" s="322">
        <v>1</v>
      </c>
      <c r="Z70" s="323"/>
      <c r="AA70" s="323"/>
      <c r="AB70" s="324"/>
      <c r="AC70" s="326" t="s">
        <v>351</v>
      </c>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80">
        <v>2</v>
      </c>
      <c r="B71" s="108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80">
        <v>3</v>
      </c>
      <c r="B72" s="108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80">
        <v>4</v>
      </c>
      <c r="B73" s="108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80">
        <v>5</v>
      </c>
      <c r="B74" s="108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80">
        <v>6</v>
      </c>
      <c r="B75" s="108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80">
        <v>7</v>
      </c>
      <c r="B76" s="108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80">
        <v>8</v>
      </c>
      <c r="B77" s="108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80">
        <v>9</v>
      </c>
      <c r="B78" s="108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80">
        <v>10</v>
      </c>
      <c r="B79" s="108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80">
        <v>11</v>
      </c>
      <c r="B80" s="108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80">
        <v>12</v>
      </c>
      <c r="B81" s="108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80">
        <v>13</v>
      </c>
      <c r="B82" s="108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80">
        <v>14</v>
      </c>
      <c r="B83" s="108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80">
        <v>15</v>
      </c>
      <c r="B84" s="108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80">
        <v>16</v>
      </c>
      <c r="B85" s="108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80">
        <v>17</v>
      </c>
      <c r="B86" s="108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80">
        <v>18</v>
      </c>
      <c r="B87" s="108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80">
        <v>19</v>
      </c>
      <c r="B88" s="108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80">
        <v>20</v>
      </c>
      <c r="B89" s="108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80">
        <v>21</v>
      </c>
      <c r="B90" s="108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80">
        <v>22</v>
      </c>
      <c r="B91" s="108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80">
        <v>23</v>
      </c>
      <c r="B92" s="108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80">
        <v>24</v>
      </c>
      <c r="B93" s="108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80">
        <v>25</v>
      </c>
      <c r="B94" s="108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80">
        <v>26</v>
      </c>
      <c r="B95" s="108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80">
        <v>27</v>
      </c>
      <c r="B96" s="108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80">
        <v>28</v>
      </c>
      <c r="B97" s="108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80">
        <v>29</v>
      </c>
      <c r="B98" s="108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80">
        <v>30</v>
      </c>
      <c r="B99" s="108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280</v>
      </c>
      <c r="K102" s="109"/>
      <c r="L102" s="109"/>
      <c r="M102" s="109"/>
      <c r="N102" s="109"/>
      <c r="O102" s="109"/>
      <c r="P102" s="351" t="s">
        <v>27</v>
      </c>
      <c r="Q102" s="351"/>
      <c r="R102" s="351"/>
      <c r="S102" s="351"/>
      <c r="T102" s="351"/>
      <c r="U102" s="351"/>
      <c r="V102" s="351"/>
      <c r="W102" s="351"/>
      <c r="X102" s="351"/>
      <c r="Y102" s="348" t="s">
        <v>331</v>
      </c>
      <c r="Z102" s="349"/>
      <c r="AA102" s="349"/>
      <c r="AB102" s="349"/>
      <c r="AC102" s="281" t="s">
        <v>317</v>
      </c>
      <c r="AD102" s="281"/>
      <c r="AE102" s="281"/>
      <c r="AF102" s="281"/>
      <c r="AG102" s="281"/>
      <c r="AH102" s="348" t="s">
        <v>256</v>
      </c>
      <c r="AI102" s="350"/>
      <c r="AJ102" s="350"/>
      <c r="AK102" s="350"/>
      <c r="AL102" s="350" t="s">
        <v>21</v>
      </c>
      <c r="AM102" s="350"/>
      <c r="AN102" s="350"/>
      <c r="AO102" s="430"/>
      <c r="AP102" s="431" t="s">
        <v>281</v>
      </c>
      <c r="AQ102" s="431"/>
      <c r="AR102" s="431"/>
      <c r="AS102" s="431"/>
      <c r="AT102" s="431"/>
      <c r="AU102" s="431"/>
      <c r="AV102" s="431"/>
      <c r="AW102" s="431"/>
      <c r="AX102" s="431"/>
    </row>
    <row r="103" spans="1:50" ht="26.25" customHeight="1" x14ac:dyDescent="0.15">
      <c r="A103" s="1080">
        <v>1</v>
      </c>
      <c r="B103" s="1080">
        <v>1</v>
      </c>
      <c r="C103" s="422" t="s">
        <v>642</v>
      </c>
      <c r="D103" s="422" t="s">
        <v>701</v>
      </c>
      <c r="E103" s="422" t="s">
        <v>701</v>
      </c>
      <c r="F103" s="422" t="s">
        <v>701</v>
      </c>
      <c r="G103" s="422" t="s">
        <v>701</v>
      </c>
      <c r="H103" s="422" t="s">
        <v>701</v>
      </c>
      <c r="I103" s="422" t="s">
        <v>701</v>
      </c>
      <c r="J103" s="423">
        <v>5010801021701</v>
      </c>
      <c r="K103" s="424">
        <v>5010801021701</v>
      </c>
      <c r="L103" s="424">
        <v>5010801021701</v>
      </c>
      <c r="M103" s="424">
        <v>5010801021701</v>
      </c>
      <c r="N103" s="424">
        <v>5010801021701</v>
      </c>
      <c r="O103" s="424">
        <v>5010801021701</v>
      </c>
      <c r="P103" s="321" t="s">
        <v>704</v>
      </c>
      <c r="Q103" s="321"/>
      <c r="R103" s="321"/>
      <c r="S103" s="321"/>
      <c r="T103" s="321"/>
      <c r="U103" s="321"/>
      <c r="V103" s="321"/>
      <c r="W103" s="321"/>
      <c r="X103" s="321"/>
      <c r="Y103" s="322">
        <v>0.4</v>
      </c>
      <c r="Z103" s="323"/>
      <c r="AA103" s="323"/>
      <c r="AB103" s="324"/>
      <c r="AC103" s="326" t="s">
        <v>351</v>
      </c>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0">
        <v>2</v>
      </c>
      <c r="B104" s="1080">
        <v>1</v>
      </c>
      <c r="C104" s="422" t="s">
        <v>639</v>
      </c>
      <c r="D104" s="422" t="s">
        <v>639</v>
      </c>
      <c r="E104" s="422" t="s">
        <v>639</v>
      </c>
      <c r="F104" s="422" t="s">
        <v>639</v>
      </c>
      <c r="G104" s="422" t="s">
        <v>639</v>
      </c>
      <c r="H104" s="422" t="s">
        <v>639</v>
      </c>
      <c r="I104" s="422" t="s">
        <v>639</v>
      </c>
      <c r="J104" s="423">
        <v>1010001004320</v>
      </c>
      <c r="K104" s="424">
        <v>1010001004320</v>
      </c>
      <c r="L104" s="424">
        <v>1010001004320</v>
      </c>
      <c r="M104" s="424">
        <v>1010001004320</v>
      </c>
      <c r="N104" s="424">
        <v>1010001004320</v>
      </c>
      <c r="O104" s="424">
        <v>1010001004320</v>
      </c>
      <c r="P104" s="321" t="s">
        <v>705</v>
      </c>
      <c r="Q104" s="321"/>
      <c r="R104" s="321"/>
      <c r="S104" s="321"/>
      <c r="T104" s="321"/>
      <c r="U104" s="321"/>
      <c r="V104" s="321"/>
      <c r="W104" s="321"/>
      <c r="X104" s="321"/>
      <c r="Y104" s="322">
        <v>0.3</v>
      </c>
      <c r="Z104" s="323"/>
      <c r="AA104" s="323"/>
      <c r="AB104" s="324"/>
      <c r="AC104" s="326" t="s">
        <v>351</v>
      </c>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0">
        <v>3</v>
      </c>
      <c r="B105" s="1080">
        <v>1</v>
      </c>
      <c r="C105" s="422" t="s">
        <v>702</v>
      </c>
      <c r="D105" s="422" t="s">
        <v>703</v>
      </c>
      <c r="E105" s="422" t="s">
        <v>703</v>
      </c>
      <c r="F105" s="422" t="s">
        <v>703</v>
      </c>
      <c r="G105" s="422" t="s">
        <v>703</v>
      </c>
      <c r="H105" s="422" t="s">
        <v>703</v>
      </c>
      <c r="I105" s="422" t="s">
        <v>703</v>
      </c>
      <c r="J105" s="423">
        <v>2011001113317</v>
      </c>
      <c r="K105" s="424">
        <v>2011001113317</v>
      </c>
      <c r="L105" s="424">
        <v>2011001113317</v>
      </c>
      <c r="M105" s="424">
        <v>2011001113317</v>
      </c>
      <c r="N105" s="424">
        <v>2011001113317</v>
      </c>
      <c r="O105" s="424">
        <v>2011001113317</v>
      </c>
      <c r="P105" s="321" t="s">
        <v>706</v>
      </c>
      <c r="Q105" s="321"/>
      <c r="R105" s="321"/>
      <c r="S105" s="321"/>
      <c r="T105" s="321"/>
      <c r="U105" s="321"/>
      <c r="V105" s="321"/>
      <c r="W105" s="321"/>
      <c r="X105" s="321"/>
      <c r="Y105" s="322">
        <v>0.2</v>
      </c>
      <c r="Z105" s="323"/>
      <c r="AA105" s="323"/>
      <c r="AB105" s="324"/>
      <c r="AC105" s="326" t="s">
        <v>351</v>
      </c>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80">
        <v>4</v>
      </c>
      <c r="B106" s="108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80">
        <v>5</v>
      </c>
      <c r="B107" s="108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80">
        <v>6</v>
      </c>
      <c r="B108" s="108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80">
        <v>7</v>
      </c>
      <c r="B109" s="108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80">
        <v>8</v>
      </c>
      <c r="B110" s="108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80">
        <v>9</v>
      </c>
      <c r="B111" s="108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80">
        <v>10</v>
      </c>
      <c r="B112" s="108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80">
        <v>11</v>
      </c>
      <c r="B113" s="108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80">
        <v>12</v>
      </c>
      <c r="B114" s="108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80">
        <v>13</v>
      </c>
      <c r="B115" s="108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80">
        <v>14</v>
      </c>
      <c r="B116" s="108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80">
        <v>15</v>
      </c>
      <c r="B117" s="108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80">
        <v>16</v>
      </c>
      <c r="B118" s="108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80">
        <v>17</v>
      </c>
      <c r="B119" s="108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80">
        <v>18</v>
      </c>
      <c r="B120" s="108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80">
        <v>19</v>
      </c>
      <c r="B121" s="108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80">
        <v>20</v>
      </c>
      <c r="B122" s="108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80">
        <v>21</v>
      </c>
      <c r="B123" s="108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80">
        <v>22</v>
      </c>
      <c r="B124" s="108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80">
        <v>23</v>
      </c>
      <c r="B125" s="108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80">
        <v>24</v>
      </c>
      <c r="B126" s="108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80">
        <v>25</v>
      </c>
      <c r="B127" s="108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80">
        <v>26</v>
      </c>
      <c r="B128" s="108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80">
        <v>27</v>
      </c>
      <c r="B129" s="108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80">
        <v>28</v>
      </c>
      <c r="B130" s="108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80">
        <v>29</v>
      </c>
      <c r="B131" s="108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80">
        <v>30</v>
      </c>
      <c r="B132" s="108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280</v>
      </c>
      <c r="K135" s="109"/>
      <c r="L135" s="109"/>
      <c r="M135" s="109"/>
      <c r="N135" s="109"/>
      <c r="O135" s="109"/>
      <c r="P135" s="351" t="s">
        <v>27</v>
      </c>
      <c r="Q135" s="351"/>
      <c r="R135" s="351"/>
      <c r="S135" s="351"/>
      <c r="T135" s="351"/>
      <c r="U135" s="351"/>
      <c r="V135" s="351"/>
      <c r="W135" s="351"/>
      <c r="X135" s="351"/>
      <c r="Y135" s="348" t="s">
        <v>331</v>
      </c>
      <c r="Z135" s="349"/>
      <c r="AA135" s="349"/>
      <c r="AB135" s="349"/>
      <c r="AC135" s="281" t="s">
        <v>317</v>
      </c>
      <c r="AD135" s="281"/>
      <c r="AE135" s="281"/>
      <c r="AF135" s="281"/>
      <c r="AG135" s="281"/>
      <c r="AH135" s="348" t="s">
        <v>256</v>
      </c>
      <c r="AI135" s="350"/>
      <c r="AJ135" s="350"/>
      <c r="AK135" s="350"/>
      <c r="AL135" s="350" t="s">
        <v>21</v>
      </c>
      <c r="AM135" s="350"/>
      <c r="AN135" s="350"/>
      <c r="AO135" s="430"/>
      <c r="AP135" s="431" t="s">
        <v>281</v>
      </c>
      <c r="AQ135" s="431"/>
      <c r="AR135" s="431"/>
      <c r="AS135" s="431"/>
      <c r="AT135" s="431"/>
      <c r="AU135" s="431"/>
      <c r="AV135" s="431"/>
      <c r="AW135" s="431"/>
      <c r="AX135" s="431"/>
    </row>
    <row r="136" spans="1:50" ht="26.25" customHeight="1" x14ac:dyDescent="0.15">
      <c r="A136" s="1080">
        <v>1</v>
      </c>
      <c r="B136" s="1080">
        <v>1</v>
      </c>
      <c r="C136" s="422" t="s">
        <v>707</v>
      </c>
      <c r="D136" s="422"/>
      <c r="E136" s="422"/>
      <c r="F136" s="422"/>
      <c r="G136" s="422"/>
      <c r="H136" s="422"/>
      <c r="I136" s="422"/>
      <c r="J136" s="423">
        <v>2011101043570</v>
      </c>
      <c r="K136" s="424">
        <v>2011101043570</v>
      </c>
      <c r="L136" s="424">
        <v>2011101043570</v>
      </c>
      <c r="M136" s="424">
        <v>2011101043570</v>
      </c>
      <c r="N136" s="424">
        <v>2011101043570</v>
      </c>
      <c r="O136" s="424">
        <v>2011101043570</v>
      </c>
      <c r="P136" s="321" t="s">
        <v>708</v>
      </c>
      <c r="Q136" s="321"/>
      <c r="R136" s="321"/>
      <c r="S136" s="321"/>
      <c r="T136" s="321"/>
      <c r="U136" s="321"/>
      <c r="V136" s="321"/>
      <c r="W136" s="321"/>
      <c r="X136" s="321"/>
      <c r="Y136" s="322">
        <v>1.1000000000000001</v>
      </c>
      <c r="Z136" s="323"/>
      <c r="AA136" s="323"/>
      <c r="AB136" s="324"/>
      <c r="AC136" s="326" t="s">
        <v>345</v>
      </c>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80">
        <v>2</v>
      </c>
      <c r="B137" s="108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80">
        <v>3</v>
      </c>
      <c r="B138" s="108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80">
        <v>4</v>
      </c>
      <c r="B139" s="108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80">
        <v>5</v>
      </c>
      <c r="B140" s="108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80">
        <v>6</v>
      </c>
      <c r="B141" s="108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80">
        <v>7</v>
      </c>
      <c r="B142" s="108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80">
        <v>8</v>
      </c>
      <c r="B143" s="108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80">
        <v>9</v>
      </c>
      <c r="B144" s="108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80">
        <v>10</v>
      </c>
      <c r="B145" s="108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80">
        <v>11</v>
      </c>
      <c r="B146" s="108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80">
        <v>12</v>
      </c>
      <c r="B147" s="108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80">
        <v>13</v>
      </c>
      <c r="B148" s="108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80">
        <v>14</v>
      </c>
      <c r="B149" s="108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80">
        <v>15</v>
      </c>
      <c r="B150" s="108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80">
        <v>16</v>
      </c>
      <c r="B151" s="108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80">
        <v>17</v>
      </c>
      <c r="B152" s="108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80">
        <v>18</v>
      </c>
      <c r="B153" s="108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80">
        <v>19</v>
      </c>
      <c r="B154" s="108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80">
        <v>20</v>
      </c>
      <c r="B155" s="108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80">
        <v>21</v>
      </c>
      <c r="B156" s="108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80">
        <v>22</v>
      </c>
      <c r="B157" s="108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80">
        <v>23</v>
      </c>
      <c r="B158" s="108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80">
        <v>24</v>
      </c>
      <c r="B159" s="108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80">
        <v>25</v>
      </c>
      <c r="B160" s="108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80">
        <v>26</v>
      </c>
      <c r="B161" s="108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80">
        <v>27</v>
      </c>
      <c r="B162" s="108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80">
        <v>28</v>
      </c>
      <c r="B163" s="108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80">
        <v>29</v>
      </c>
      <c r="B164" s="108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80">
        <v>30</v>
      </c>
      <c r="B165" s="108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280</v>
      </c>
      <c r="K168" s="109"/>
      <c r="L168" s="109"/>
      <c r="M168" s="109"/>
      <c r="N168" s="109"/>
      <c r="O168" s="109"/>
      <c r="P168" s="351" t="s">
        <v>27</v>
      </c>
      <c r="Q168" s="351"/>
      <c r="R168" s="351"/>
      <c r="S168" s="351"/>
      <c r="T168" s="351"/>
      <c r="U168" s="351"/>
      <c r="V168" s="351"/>
      <c r="W168" s="351"/>
      <c r="X168" s="351"/>
      <c r="Y168" s="348" t="s">
        <v>331</v>
      </c>
      <c r="Z168" s="349"/>
      <c r="AA168" s="349"/>
      <c r="AB168" s="349"/>
      <c r="AC168" s="281" t="s">
        <v>317</v>
      </c>
      <c r="AD168" s="281"/>
      <c r="AE168" s="281"/>
      <c r="AF168" s="281"/>
      <c r="AG168" s="281"/>
      <c r="AH168" s="348" t="s">
        <v>256</v>
      </c>
      <c r="AI168" s="350"/>
      <c r="AJ168" s="350"/>
      <c r="AK168" s="350"/>
      <c r="AL168" s="350" t="s">
        <v>21</v>
      </c>
      <c r="AM168" s="350"/>
      <c r="AN168" s="350"/>
      <c r="AO168" s="430"/>
      <c r="AP168" s="431" t="s">
        <v>281</v>
      </c>
      <c r="AQ168" s="431"/>
      <c r="AR168" s="431"/>
      <c r="AS168" s="431"/>
      <c r="AT168" s="431"/>
      <c r="AU168" s="431"/>
      <c r="AV168" s="431"/>
      <c r="AW168" s="431"/>
      <c r="AX168" s="431"/>
    </row>
    <row r="169" spans="1:50" ht="26.25" customHeight="1" x14ac:dyDescent="0.15">
      <c r="A169" s="1080">
        <v>1</v>
      </c>
      <c r="B169" s="1080">
        <v>1</v>
      </c>
      <c r="C169" s="422" t="s">
        <v>654</v>
      </c>
      <c r="D169" s="422"/>
      <c r="E169" s="422"/>
      <c r="F169" s="422"/>
      <c r="G169" s="422"/>
      <c r="H169" s="422"/>
      <c r="I169" s="422"/>
      <c r="J169" s="423">
        <v>6010901000777</v>
      </c>
      <c r="K169" s="424">
        <v>6010901000777</v>
      </c>
      <c r="L169" s="424">
        <v>6010901000777</v>
      </c>
      <c r="M169" s="424">
        <v>6010901000777</v>
      </c>
      <c r="N169" s="424">
        <v>6010901000777</v>
      </c>
      <c r="O169" s="424">
        <v>6010901000777</v>
      </c>
      <c r="P169" s="321" t="s">
        <v>705</v>
      </c>
      <c r="Q169" s="321"/>
      <c r="R169" s="321"/>
      <c r="S169" s="321"/>
      <c r="T169" s="321"/>
      <c r="U169" s="321"/>
      <c r="V169" s="321"/>
      <c r="W169" s="321"/>
      <c r="X169" s="321"/>
      <c r="Y169" s="322">
        <v>0.3</v>
      </c>
      <c r="Z169" s="323"/>
      <c r="AA169" s="323"/>
      <c r="AB169" s="324"/>
      <c r="AC169" s="326" t="s">
        <v>351</v>
      </c>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80">
        <v>2</v>
      </c>
      <c r="B170" s="108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80">
        <v>3</v>
      </c>
      <c r="B171" s="108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80">
        <v>4</v>
      </c>
      <c r="B172" s="108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80">
        <v>5</v>
      </c>
      <c r="B173" s="108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80">
        <v>6</v>
      </c>
      <c r="B174" s="108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80">
        <v>7</v>
      </c>
      <c r="B175" s="108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80">
        <v>8</v>
      </c>
      <c r="B176" s="108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80">
        <v>9</v>
      </c>
      <c r="B177" s="108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80">
        <v>10</v>
      </c>
      <c r="B178" s="108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80">
        <v>11</v>
      </c>
      <c r="B179" s="108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80">
        <v>12</v>
      </c>
      <c r="B180" s="108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80">
        <v>13</v>
      </c>
      <c r="B181" s="108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80">
        <v>14</v>
      </c>
      <c r="B182" s="108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80">
        <v>15</v>
      </c>
      <c r="B183" s="108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80">
        <v>16</v>
      </c>
      <c r="B184" s="108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80">
        <v>17</v>
      </c>
      <c r="B185" s="108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80">
        <v>18</v>
      </c>
      <c r="B186" s="108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80">
        <v>19</v>
      </c>
      <c r="B187" s="108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80">
        <v>20</v>
      </c>
      <c r="B188" s="108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80">
        <v>21</v>
      </c>
      <c r="B189" s="108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80">
        <v>22</v>
      </c>
      <c r="B190" s="108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80">
        <v>23</v>
      </c>
      <c r="B191" s="108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80">
        <v>24</v>
      </c>
      <c r="B192" s="108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80">
        <v>25</v>
      </c>
      <c r="B193" s="108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80">
        <v>26</v>
      </c>
      <c r="B194" s="108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80">
        <v>27</v>
      </c>
      <c r="B195" s="108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80">
        <v>28</v>
      </c>
      <c r="B196" s="108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80">
        <v>29</v>
      </c>
      <c r="B197" s="108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80">
        <v>30</v>
      </c>
      <c r="B198" s="108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280</v>
      </c>
      <c r="K201" s="109"/>
      <c r="L201" s="109"/>
      <c r="M201" s="109"/>
      <c r="N201" s="109"/>
      <c r="O201" s="109"/>
      <c r="P201" s="351" t="s">
        <v>27</v>
      </c>
      <c r="Q201" s="351"/>
      <c r="R201" s="351"/>
      <c r="S201" s="351"/>
      <c r="T201" s="351"/>
      <c r="U201" s="351"/>
      <c r="V201" s="351"/>
      <c r="W201" s="351"/>
      <c r="X201" s="351"/>
      <c r="Y201" s="348" t="s">
        <v>331</v>
      </c>
      <c r="Z201" s="349"/>
      <c r="AA201" s="349"/>
      <c r="AB201" s="349"/>
      <c r="AC201" s="281" t="s">
        <v>317</v>
      </c>
      <c r="AD201" s="281"/>
      <c r="AE201" s="281"/>
      <c r="AF201" s="281"/>
      <c r="AG201" s="281"/>
      <c r="AH201" s="348" t="s">
        <v>256</v>
      </c>
      <c r="AI201" s="350"/>
      <c r="AJ201" s="350"/>
      <c r="AK201" s="350"/>
      <c r="AL201" s="350" t="s">
        <v>21</v>
      </c>
      <c r="AM201" s="350"/>
      <c r="AN201" s="350"/>
      <c r="AO201" s="430"/>
      <c r="AP201" s="431" t="s">
        <v>281</v>
      </c>
      <c r="AQ201" s="431"/>
      <c r="AR201" s="431"/>
      <c r="AS201" s="431"/>
      <c r="AT201" s="431"/>
      <c r="AU201" s="431"/>
      <c r="AV201" s="431"/>
      <c r="AW201" s="431"/>
      <c r="AX201" s="431"/>
    </row>
    <row r="202" spans="1:50" ht="26.25" customHeight="1" x14ac:dyDescent="0.15">
      <c r="A202" s="1080">
        <v>1</v>
      </c>
      <c r="B202" s="1080">
        <v>1</v>
      </c>
      <c r="C202" s="422" t="s">
        <v>709</v>
      </c>
      <c r="D202" s="422"/>
      <c r="E202" s="422"/>
      <c r="F202" s="422"/>
      <c r="G202" s="422"/>
      <c r="H202" s="422"/>
      <c r="I202" s="422"/>
      <c r="J202" s="423">
        <v>9120001005952</v>
      </c>
      <c r="K202" s="424">
        <v>9120001005952</v>
      </c>
      <c r="L202" s="424">
        <v>9120001005952</v>
      </c>
      <c r="M202" s="424">
        <v>9120001005952</v>
      </c>
      <c r="N202" s="424">
        <v>9120001005952</v>
      </c>
      <c r="O202" s="424">
        <v>9120001005952</v>
      </c>
      <c r="P202" s="321" t="s">
        <v>710</v>
      </c>
      <c r="Q202" s="321"/>
      <c r="R202" s="321"/>
      <c r="S202" s="321"/>
      <c r="T202" s="321"/>
      <c r="U202" s="321"/>
      <c r="V202" s="321"/>
      <c r="W202" s="321"/>
      <c r="X202" s="321"/>
      <c r="Y202" s="322">
        <v>0.2</v>
      </c>
      <c r="Z202" s="323"/>
      <c r="AA202" s="323"/>
      <c r="AB202" s="324"/>
      <c r="AC202" s="326" t="s">
        <v>351</v>
      </c>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80">
        <v>2</v>
      </c>
      <c r="B203" s="108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80">
        <v>3</v>
      </c>
      <c r="B204" s="108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80">
        <v>4</v>
      </c>
      <c r="B205" s="108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80">
        <v>5</v>
      </c>
      <c r="B206" s="108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80">
        <v>6</v>
      </c>
      <c r="B207" s="108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80">
        <v>7</v>
      </c>
      <c r="B208" s="108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80">
        <v>8</v>
      </c>
      <c r="B209" s="108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80">
        <v>9</v>
      </c>
      <c r="B210" s="108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80">
        <v>10</v>
      </c>
      <c r="B211" s="108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80">
        <v>11</v>
      </c>
      <c r="B212" s="108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80">
        <v>12</v>
      </c>
      <c r="B213" s="108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80">
        <v>13</v>
      </c>
      <c r="B214" s="108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80">
        <v>14</v>
      </c>
      <c r="B215" s="108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80">
        <v>15</v>
      </c>
      <c r="B216" s="108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80">
        <v>16</v>
      </c>
      <c r="B217" s="108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80">
        <v>17</v>
      </c>
      <c r="B218" s="108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80">
        <v>18</v>
      </c>
      <c r="B219" s="108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80">
        <v>19</v>
      </c>
      <c r="B220" s="108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80">
        <v>20</v>
      </c>
      <c r="B221" s="108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80">
        <v>21</v>
      </c>
      <c r="B222" s="108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80">
        <v>22</v>
      </c>
      <c r="B223" s="108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80">
        <v>23</v>
      </c>
      <c r="B224" s="108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80">
        <v>24</v>
      </c>
      <c r="B225" s="108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80">
        <v>25</v>
      </c>
      <c r="B226" s="108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80">
        <v>26</v>
      </c>
      <c r="B227" s="108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80">
        <v>27</v>
      </c>
      <c r="B228" s="108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80">
        <v>28</v>
      </c>
      <c r="B229" s="108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80">
        <v>29</v>
      </c>
      <c r="B230" s="108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80">
        <v>30</v>
      </c>
      <c r="B231" s="108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199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280</v>
      </c>
      <c r="K234" s="109"/>
      <c r="L234" s="109"/>
      <c r="M234" s="109"/>
      <c r="N234" s="109"/>
      <c r="O234" s="109"/>
      <c r="P234" s="351" t="s">
        <v>27</v>
      </c>
      <c r="Q234" s="351"/>
      <c r="R234" s="351"/>
      <c r="S234" s="351"/>
      <c r="T234" s="351"/>
      <c r="U234" s="351"/>
      <c r="V234" s="351"/>
      <c r="W234" s="351"/>
      <c r="X234" s="351"/>
      <c r="Y234" s="348" t="s">
        <v>331</v>
      </c>
      <c r="Z234" s="349"/>
      <c r="AA234" s="349"/>
      <c r="AB234" s="349"/>
      <c r="AC234" s="281" t="s">
        <v>317</v>
      </c>
      <c r="AD234" s="281"/>
      <c r="AE234" s="281"/>
      <c r="AF234" s="281"/>
      <c r="AG234" s="281"/>
      <c r="AH234" s="348" t="s">
        <v>256</v>
      </c>
      <c r="AI234" s="350"/>
      <c r="AJ234" s="350"/>
      <c r="AK234" s="350"/>
      <c r="AL234" s="350" t="s">
        <v>21</v>
      </c>
      <c r="AM234" s="350"/>
      <c r="AN234" s="350"/>
      <c r="AO234" s="430"/>
      <c r="AP234" s="431" t="s">
        <v>281</v>
      </c>
      <c r="AQ234" s="431"/>
      <c r="AR234" s="431"/>
      <c r="AS234" s="431"/>
      <c r="AT234" s="431"/>
      <c r="AU234" s="431"/>
      <c r="AV234" s="431"/>
      <c r="AW234" s="431"/>
      <c r="AX234" s="431"/>
    </row>
    <row r="235" spans="1:50" ht="26.25" customHeight="1" x14ac:dyDescent="0.15">
      <c r="A235" s="1080">
        <v>1</v>
      </c>
      <c r="B235" s="1080">
        <v>1</v>
      </c>
      <c r="C235" s="422" t="s">
        <v>693</v>
      </c>
      <c r="D235" s="422"/>
      <c r="E235" s="422"/>
      <c r="F235" s="422"/>
      <c r="G235" s="422"/>
      <c r="H235" s="422"/>
      <c r="I235" s="422"/>
      <c r="J235" s="423"/>
      <c r="K235" s="424"/>
      <c r="L235" s="424"/>
      <c r="M235" s="424"/>
      <c r="N235" s="424"/>
      <c r="O235" s="424"/>
      <c r="P235" s="321" t="s">
        <v>711</v>
      </c>
      <c r="Q235" s="321"/>
      <c r="R235" s="321"/>
      <c r="S235" s="321"/>
      <c r="T235" s="321"/>
      <c r="U235" s="321"/>
      <c r="V235" s="321"/>
      <c r="W235" s="321"/>
      <c r="X235" s="321"/>
      <c r="Y235" s="322">
        <v>0.5</v>
      </c>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80">
        <v>2</v>
      </c>
      <c r="B236" s="108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80">
        <v>3</v>
      </c>
      <c r="B237" s="108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80">
        <v>4</v>
      </c>
      <c r="B238" s="108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80">
        <v>5</v>
      </c>
      <c r="B239" s="108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80">
        <v>6</v>
      </c>
      <c r="B240" s="108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80">
        <v>7</v>
      </c>
      <c r="B241" s="108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80">
        <v>8</v>
      </c>
      <c r="B242" s="108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80">
        <v>9</v>
      </c>
      <c r="B243" s="108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80">
        <v>10</v>
      </c>
      <c r="B244" s="108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80">
        <v>11</v>
      </c>
      <c r="B245" s="108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80">
        <v>12</v>
      </c>
      <c r="B246" s="108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80">
        <v>13</v>
      </c>
      <c r="B247" s="108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80">
        <v>14</v>
      </c>
      <c r="B248" s="108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80">
        <v>15</v>
      </c>
      <c r="B249" s="108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80">
        <v>16</v>
      </c>
      <c r="B250" s="108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80">
        <v>17</v>
      </c>
      <c r="B251" s="108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80">
        <v>18</v>
      </c>
      <c r="B252" s="108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80">
        <v>19</v>
      </c>
      <c r="B253" s="108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80">
        <v>20</v>
      </c>
      <c r="B254" s="108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80">
        <v>21</v>
      </c>
      <c r="B255" s="108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80">
        <v>22</v>
      </c>
      <c r="B256" s="108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80">
        <v>23</v>
      </c>
      <c r="B257" s="108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80">
        <v>24</v>
      </c>
      <c r="B258" s="108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80">
        <v>25</v>
      </c>
      <c r="B259" s="108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80">
        <v>26</v>
      </c>
      <c r="B260" s="108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80">
        <v>27</v>
      </c>
      <c r="B261" s="108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80">
        <v>28</v>
      </c>
      <c r="B262" s="108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80">
        <v>29</v>
      </c>
      <c r="B263" s="108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80">
        <v>30</v>
      </c>
      <c r="B264" s="108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280</v>
      </c>
      <c r="K267" s="109"/>
      <c r="L267" s="109"/>
      <c r="M267" s="109"/>
      <c r="N267" s="109"/>
      <c r="O267" s="109"/>
      <c r="P267" s="351" t="s">
        <v>27</v>
      </c>
      <c r="Q267" s="351"/>
      <c r="R267" s="351"/>
      <c r="S267" s="351"/>
      <c r="T267" s="351"/>
      <c r="U267" s="351"/>
      <c r="V267" s="351"/>
      <c r="W267" s="351"/>
      <c r="X267" s="351"/>
      <c r="Y267" s="348" t="s">
        <v>331</v>
      </c>
      <c r="Z267" s="349"/>
      <c r="AA267" s="349"/>
      <c r="AB267" s="349"/>
      <c r="AC267" s="281" t="s">
        <v>317</v>
      </c>
      <c r="AD267" s="281"/>
      <c r="AE267" s="281"/>
      <c r="AF267" s="281"/>
      <c r="AG267" s="281"/>
      <c r="AH267" s="348" t="s">
        <v>256</v>
      </c>
      <c r="AI267" s="350"/>
      <c r="AJ267" s="350"/>
      <c r="AK267" s="350"/>
      <c r="AL267" s="350" t="s">
        <v>21</v>
      </c>
      <c r="AM267" s="350"/>
      <c r="AN267" s="350"/>
      <c r="AO267" s="430"/>
      <c r="AP267" s="431" t="s">
        <v>281</v>
      </c>
      <c r="AQ267" s="431"/>
      <c r="AR267" s="431"/>
      <c r="AS267" s="431"/>
      <c r="AT267" s="431"/>
      <c r="AU267" s="431"/>
      <c r="AV267" s="431"/>
      <c r="AW267" s="431"/>
      <c r="AX267" s="431"/>
    </row>
    <row r="268" spans="1:50" ht="26.25" customHeight="1" x14ac:dyDescent="0.15">
      <c r="A268" s="1080">
        <v>1</v>
      </c>
      <c r="B268" s="1080">
        <v>1</v>
      </c>
      <c r="C268" s="422" t="s">
        <v>712</v>
      </c>
      <c r="D268" s="422"/>
      <c r="E268" s="422"/>
      <c r="F268" s="422"/>
      <c r="G268" s="422"/>
      <c r="H268" s="422"/>
      <c r="I268" s="422"/>
      <c r="J268" s="423"/>
      <c r="K268" s="424"/>
      <c r="L268" s="424"/>
      <c r="M268" s="424"/>
      <c r="N268" s="424"/>
      <c r="O268" s="424"/>
      <c r="P268" s="321" t="s">
        <v>714</v>
      </c>
      <c r="Q268" s="321"/>
      <c r="R268" s="321"/>
      <c r="S268" s="321"/>
      <c r="T268" s="321"/>
      <c r="U268" s="321"/>
      <c r="V268" s="321"/>
      <c r="W268" s="321"/>
      <c r="X268" s="321"/>
      <c r="Y268" s="322">
        <v>0.1</v>
      </c>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0">
        <v>2</v>
      </c>
      <c r="B269" s="1080">
        <v>1</v>
      </c>
      <c r="C269" s="422" t="s">
        <v>713</v>
      </c>
      <c r="D269" s="422"/>
      <c r="E269" s="422"/>
      <c r="F269" s="422"/>
      <c r="G269" s="422"/>
      <c r="H269" s="422"/>
      <c r="I269" s="422"/>
      <c r="J269" s="423"/>
      <c r="K269" s="424"/>
      <c r="L269" s="424"/>
      <c r="M269" s="424"/>
      <c r="N269" s="424"/>
      <c r="O269" s="424"/>
      <c r="P269" s="321" t="s">
        <v>715</v>
      </c>
      <c r="Q269" s="321"/>
      <c r="R269" s="321"/>
      <c r="S269" s="321"/>
      <c r="T269" s="321"/>
      <c r="U269" s="321"/>
      <c r="V269" s="321"/>
      <c r="W269" s="321"/>
      <c r="X269" s="321"/>
      <c r="Y269" s="322">
        <v>0</v>
      </c>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80">
        <v>3</v>
      </c>
      <c r="B270" s="108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80">
        <v>4</v>
      </c>
      <c r="B271" s="108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80">
        <v>5</v>
      </c>
      <c r="B272" s="108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80">
        <v>6</v>
      </c>
      <c r="B273" s="108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80">
        <v>7</v>
      </c>
      <c r="B274" s="108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80">
        <v>8</v>
      </c>
      <c r="B275" s="108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80">
        <v>9</v>
      </c>
      <c r="B276" s="108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80">
        <v>10</v>
      </c>
      <c r="B277" s="108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80">
        <v>11</v>
      </c>
      <c r="B278" s="108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80">
        <v>12</v>
      </c>
      <c r="B279" s="108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80">
        <v>13</v>
      </c>
      <c r="B280" s="108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80">
        <v>14</v>
      </c>
      <c r="B281" s="108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80">
        <v>15</v>
      </c>
      <c r="B282" s="108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80">
        <v>16</v>
      </c>
      <c r="B283" s="108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80">
        <v>17</v>
      </c>
      <c r="B284" s="108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80">
        <v>18</v>
      </c>
      <c r="B285" s="108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80">
        <v>19</v>
      </c>
      <c r="B286" s="108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80">
        <v>20</v>
      </c>
      <c r="B287" s="108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80">
        <v>21</v>
      </c>
      <c r="B288" s="108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80">
        <v>22</v>
      </c>
      <c r="B289" s="108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80">
        <v>23</v>
      </c>
      <c r="B290" s="108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80">
        <v>24</v>
      </c>
      <c r="B291" s="108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80">
        <v>25</v>
      </c>
      <c r="B292" s="108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80">
        <v>26</v>
      </c>
      <c r="B293" s="108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80">
        <v>27</v>
      </c>
      <c r="B294" s="108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80">
        <v>28</v>
      </c>
      <c r="B295" s="108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80">
        <v>29</v>
      </c>
      <c r="B296" s="108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80">
        <v>30</v>
      </c>
      <c r="B297" s="108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280</v>
      </c>
      <c r="K300" s="109"/>
      <c r="L300" s="109"/>
      <c r="M300" s="109"/>
      <c r="N300" s="109"/>
      <c r="O300" s="109"/>
      <c r="P300" s="351" t="s">
        <v>27</v>
      </c>
      <c r="Q300" s="351"/>
      <c r="R300" s="351"/>
      <c r="S300" s="351"/>
      <c r="T300" s="351"/>
      <c r="U300" s="351"/>
      <c r="V300" s="351"/>
      <c r="W300" s="351"/>
      <c r="X300" s="351"/>
      <c r="Y300" s="348" t="s">
        <v>331</v>
      </c>
      <c r="Z300" s="349"/>
      <c r="AA300" s="349"/>
      <c r="AB300" s="349"/>
      <c r="AC300" s="281" t="s">
        <v>317</v>
      </c>
      <c r="AD300" s="281"/>
      <c r="AE300" s="281"/>
      <c r="AF300" s="281"/>
      <c r="AG300" s="281"/>
      <c r="AH300" s="348" t="s">
        <v>256</v>
      </c>
      <c r="AI300" s="350"/>
      <c r="AJ300" s="350"/>
      <c r="AK300" s="350"/>
      <c r="AL300" s="350" t="s">
        <v>21</v>
      </c>
      <c r="AM300" s="350"/>
      <c r="AN300" s="350"/>
      <c r="AO300" s="430"/>
      <c r="AP300" s="431" t="s">
        <v>281</v>
      </c>
      <c r="AQ300" s="431"/>
      <c r="AR300" s="431"/>
      <c r="AS300" s="431"/>
      <c r="AT300" s="431"/>
      <c r="AU300" s="431"/>
      <c r="AV300" s="431"/>
      <c r="AW300" s="431"/>
      <c r="AX300" s="431"/>
    </row>
    <row r="301" spans="1:50" ht="26.25" customHeight="1" x14ac:dyDescent="0.15">
      <c r="A301" s="1080">
        <v>1</v>
      </c>
      <c r="B301" s="1080">
        <v>1</v>
      </c>
      <c r="C301" s="422" t="s">
        <v>716</v>
      </c>
      <c r="D301" s="422"/>
      <c r="E301" s="422"/>
      <c r="F301" s="422"/>
      <c r="G301" s="422"/>
      <c r="H301" s="422"/>
      <c r="I301" s="422"/>
      <c r="J301" s="423">
        <v>5010001103481</v>
      </c>
      <c r="K301" s="424"/>
      <c r="L301" s="424"/>
      <c r="M301" s="424"/>
      <c r="N301" s="424"/>
      <c r="O301" s="424"/>
      <c r="P301" s="321" t="s">
        <v>717</v>
      </c>
      <c r="Q301" s="321"/>
      <c r="R301" s="321"/>
      <c r="S301" s="321"/>
      <c r="T301" s="321"/>
      <c r="U301" s="321"/>
      <c r="V301" s="321"/>
      <c r="W301" s="321"/>
      <c r="X301" s="321"/>
      <c r="Y301" s="322">
        <v>2.9</v>
      </c>
      <c r="Z301" s="323"/>
      <c r="AA301" s="323"/>
      <c r="AB301" s="324"/>
      <c r="AC301" s="326" t="s">
        <v>345</v>
      </c>
      <c r="AD301" s="326"/>
      <c r="AE301" s="326"/>
      <c r="AF301" s="326"/>
      <c r="AG301" s="326"/>
      <c r="AH301" s="327">
        <v>4</v>
      </c>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80">
        <v>2</v>
      </c>
      <c r="B302" s="108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80">
        <v>3</v>
      </c>
      <c r="B303" s="108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80">
        <v>4</v>
      </c>
      <c r="B304" s="108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80">
        <v>5</v>
      </c>
      <c r="B305" s="108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80">
        <v>6</v>
      </c>
      <c r="B306" s="108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80">
        <v>7</v>
      </c>
      <c r="B307" s="108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80">
        <v>8</v>
      </c>
      <c r="B308" s="108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80">
        <v>9</v>
      </c>
      <c r="B309" s="108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80">
        <v>10</v>
      </c>
      <c r="B310" s="108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80">
        <v>11</v>
      </c>
      <c r="B311" s="108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80">
        <v>12</v>
      </c>
      <c r="B312" s="108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80">
        <v>13</v>
      </c>
      <c r="B313" s="108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80">
        <v>14</v>
      </c>
      <c r="B314" s="108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80">
        <v>15</v>
      </c>
      <c r="B315" s="108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80">
        <v>16</v>
      </c>
      <c r="B316" s="108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80">
        <v>17</v>
      </c>
      <c r="B317" s="108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80">
        <v>18</v>
      </c>
      <c r="B318" s="108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80">
        <v>19</v>
      </c>
      <c r="B319" s="108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80">
        <v>20</v>
      </c>
      <c r="B320" s="108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80">
        <v>21</v>
      </c>
      <c r="B321" s="108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80">
        <v>22</v>
      </c>
      <c r="B322" s="108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80">
        <v>23</v>
      </c>
      <c r="B323" s="108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80">
        <v>24</v>
      </c>
      <c r="B324" s="108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80">
        <v>25</v>
      </c>
      <c r="B325" s="108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80">
        <v>26</v>
      </c>
      <c r="B326" s="108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80">
        <v>27</v>
      </c>
      <c r="B327" s="108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80">
        <v>28</v>
      </c>
      <c r="B328" s="108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80">
        <v>29</v>
      </c>
      <c r="B329" s="108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80">
        <v>30</v>
      </c>
      <c r="B330" s="108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280</v>
      </c>
      <c r="K333" s="109"/>
      <c r="L333" s="109"/>
      <c r="M333" s="109"/>
      <c r="N333" s="109"/>
      <c r="O333" s="109"/>
      <c r="P333" s="351" t="s">
        <v>27</v>
      </c>
      <c r="Q333" s="351"/>
      <c r="R333" s="351"/>
      <c r="S333" s="351"/>
      <c r="T333" s="351"/>
      <c r="U333" s="351"/>
      <c r="V333" s="351"/>
      <c r="W333" s="351"/>
      <c r="X333" s="351"/>
      <c r="Y333" s="348" t="s">
        <v>331</v>
      </c>
      <c r="Z333" s="349"/>
      <c r="AA333" s="349"/>
      <c r="AB333" s="349"/>
      <c r="AC333" s="281" t="s">
        <v>317</v>
      </c>
      <c r="AD333" s="281"/>
      <c r="AE333" s="281"/>
      <c r="AF333" s="281"/>
      <c r="AG333" s="281"/>
      <c r="AH333" s="348" t="s">
        <v>256</v>
      </c>
      <c r="AI333" s="350"/>
      <c r="AJ333" s="350"/>
      <c r="AK333" s="350"/>
      <c r="AL333" s="350" t="s">
        <v>21</v>
      </c>
      <c r="AM333" s="350"/>
      <c r="AN333" s="350"/>
      <c r="AO333" s="430"/>
      <c r="AP333" s="431" t="s">
        <v>281</v>
      </c>
      <c r="AQ333" s="431"/>
      <c r="AR333" s="431"/>
      <c r="AS333" s="431"/>
      <c r="AT333" s="431"/>
      <c r="AU333" s="431"/>
      <c r="AV333" s="431"/>
      <c r="AW333" s="431"/>
      <c r="AX333" s="431"/>
    </row>
    <row r="334" spans="1:50" ht="26.25" customHeight="1" x14ac:dyDescent="0.15">
      <c r="A334" s="1080">
        <v>1</v>
      </c>
      <c r="B334" s="1080">
        <v>1</v>
      </c>
      <c r="C334" s="422" t="s">
        <v>718</v>
      </c>
      <c r="D334" s="422" t="s">
        <v>719</v>
      </c>
      <c r="E334" s="422" t="s">
        <v>719</v>
      </c>
      <c r="F334" s="422" t="s">
        <v>719</v>
      </c>
      <c r="G334" s="422" t="s">
        <v>719</v>
      </c>
      <c r="H334" s="422" t="s">
        <v>719</v>
      </c>
      <c r="I334" s="422" t="s">
        <v>719</v>
      </c>
      <c r="J334" s="1077">
        <v>4010001036617</v>
      </c>
      <c r="K334" s="1078"/>
      <c r="L334" s="1078"/>
      <c r="M334" s="1078"/>
      <c r="N334" s="1078"/>
      <c r="O334" s="1079"/>
      <c r="P334" s="321" t="s">
        <v>706</v>
      </c>
      <c r="Q334" s="321"/>
      <c r="R334" s="321"/>
      <c r="S334" s="321"/>
      <c r="T334" s="321"/>
      <c r="U334" s="321"/>
      <c r="V334" s="321"/>
      <c r="W334" s="321"/>
      <c r="X334" s="321"/>
      <c r="Y334" s="322">
        <v>0.3</v>
      </c>
      <c r="Z334" s="323"/>
      <c r="AA334" s="323"/>
      <c r="AB334" s="324"/>
      <c r="AC334" s="326" t="s">
        <v>351</v>
      </c>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0">
        <v>2</v>
      </c>
      <c r="B335" s="1080">
        <v>1</v>
      </c>
      <c r="C335" s="422" t="s">
        <v>720</v>
      </c>
      <c r="D335" s="422" t="s">
        <v>721</v>
      </c>
      <c r="E335" s="422" t="s">
        <v>721</v>
      </c>
      <c r="F335" s="422" t="s">
        <v>721</v>
      </c>
      <c r="G335" s="422" t="s">
        <v>721</v>
      </c>
      <c r="H335" s="422" t="s">
        <v>721</v>
      </c>
      <c r="I335" s="422" t="s">
        <v>721</v>
      </c>
      <c r="J335" s="1077">
        <v>5030001018190</v>
      </c>
      <c r="K335" s="1078"/>
      <c r="L335" s="1078"/>
      <c r="M335" s="1078"/>
      <c r="N335" s="1078"/>
      <c r="O335" s="1079"/>
      <c r="P335" s="321" t="s">
        <v>705</v>
      </c>
      <c r="Q335" s="321"/>
      <c r="R335" s="321"/>
      <c r="S335" s="321"/>
      <c r="T335" s="321"/>
      <c r="U335" s="321"/>
      <c r="V335" s="321"/>
      <c r="W335" s="321"/>
      <c r="X335" s="321"/>
      <c r="Y335" s="322">
        <v>0.2</v>
      </c>
      <c r="Z335" s="323"/>
      <c r="AA335" s="323"/>
      <c r="AB335" s="324"/>
      <c r="AC335" s="326" t="s">
        <v>351</v>
      </c>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80">
        <v>3</v>
      </c>
      <c r="B336" s="108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80">
        <v>4</v>
      </c>
      <c r="B337" s="108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80">
        <v>5</v>
      </c>
      <c r="B338" s="108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80">
        <v>6</v>
      </c>
      <c r="B339" s="108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80">
        <v>7</v>
      </c>
      <c r="B340" s="108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80">
        <v>8</v>
      </c>
      <c r="B341" s="108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80">
        <v>9</v>
      </c>
      <c r="B342" s="108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80">
        <v>10</v>
      </c>
      <c r="B343" s="108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80">
        <v>11</v>
      </c>
      <c r="B344" s="108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80">
        <v>12</v>
      </c>
      <c r="B345" s="108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80">
        <v>13</v>
      </c>
      <c r="B346" s="108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80">
        <v>14</v>
      </c>
      <c r="B347" s="108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80">
        <v>15</v>
      </c>
      <c r="B348" s="108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80">
        <v>16</v>
      </c>
      <c r="B349" s="108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80">
        <v>17</v>
      </c>
      <c r="B350" s="108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80">
        <v>18</v>
      </c>
      <c r="B351" s="108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80">
        <v>19</v>
      </c>
      <c r="B352" s="108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80">
        <v>20</v>
      </c>
      <c r="B353" s="108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80">
        <v>21</v>
      </c>
      <c r="B354" s="108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80">
        <v>22</v>
      </c>
      <c r="B355" s="108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80">
        <v>23</v>
      </c>
      <c r="B356" s="108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80">
        <v>24</v>
      </c>
      <c r="B357" s="108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80">
        <v>25</v>
      </c>
      <c r="B358" s="108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80">
        <v>26</v>
      </c>
      <c r="B359" s="108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80">
        <v>27</v>
      </c>
      <c r="B360" s="108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80">
        <v>28</v>
      </c>
      <c r="B361" s="108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80">
        <v>29</v>
      </c>
      <c r="B362" s="108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80">
        <v>30</v>
      </c>
      <c r="B363" s="108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280</v>
      </c>
      <c r="K366" s="109"/>
      <c r="L366" s="109"/>
      <c r="M366" s="109"/>
      <c r="N366" s="109"/>
      <c r="O366" s="109"/>
      <c r="P366" s="351" t="s">
        <v>27</v>
      </c>
      <c r="Q366" s="351"/>
      <c r="R366" s="351"/>
      <c r="S366" s="351"/>
      <c r="T366" s="351"/>
      <c r="U366" s="351"/>
      <c r="V366" s="351"/>
      <c r="W366" s="351"/>
      <c r="X366" s="351"/>
      <c r="Y366" s="348" t="s">
        <v>331</v>
      </c>
      <c r="Z366" s="349"/>
      <c r="AA366" s="349"/>
      <c r="AB366" s="349"/>
      <c r="AC366" s="281" t="s">
        <v>317</v>
      </c>
      <c r="AD366" s="281"/>
      <c r="AE366" s="281"/>
      <c r="AF366" s="281"/>
      <c r="AG366" s="281"/>
      <c r="AH366" s="348" t="s">
        <v>256</v>
      </c>
      <c r="AI366" s="350"/>
      <c r="AJ366" s="350"/>
      <c r="AK366" s="350"/>
      <c r="AL366" s="350" t="s">
        <v>21</v>
      </c>
      <c r="AM366" s="350"/>
      <c r="AN366" s="350"/>
      <c r="AO366" s="430"/>
      <c r="AP366" s="431" t="s">
        <v>281</v>
      </c>
      <c r="AQ366" s="431"/>
      <c r="AR366" s="431"/>
      <c r="AS366" s="431"/>
      <c r="AT366" s="431"/>
      <c r="AU366" s="431"/>
      <c r="AV366" s="431"/>
      <c r="AW366" s="431"/>
      <c r="AX366" s="431"/>
    </row>
    <row r="367" spans="1:50" ht="26.25" customHeight="1" x14ac:dyDescent="0.15">
      <c r="A367" s="1080">
        <v>1</v>
      </c>
      <c r="B367" s="1080">
        <v>1</v>
      </c>
      <c r="C367" s="422" t="s">
        <v>722</v>
      </c>
      <c r="D367" s="422" t="s">
        <v>723</v>
      </c>
      <c r="E367" s="422" t="s">
        <v>723</v>
      </c>
      <c r="F367" s="422" t="s">
        <v>723</v>
      </c>
      <c r="G367" s="422" t="s">
        <v>723</v>
      </c>
      <c r="H367" s="422" t="s">
        <v>723</v>
      </c>
      <c r="I367" s="422" t="s">
        <v>723</v>
      </c>
      <c r="J367" s="423">
        <v>7011801005147</v>
      </c>
      <c r="K367" s="424"/>
      <c r="L367" s="424"/>
      <c r="M367" s="424"/>
      <c r="N367" s="424"/>
      <c r="O367" s="424"/>
      <c r="P367" s="321" t="s">
        <v>705</v>
      </c>
      <c r="Q367" s="321"/>
      <c r="R367" s="321"/>
      <c r="S367" s="321"/>
      <c r="T367" s="321"/>
      <c r="U367" s="321"/>
      <c r="V367" s="321"/>
      <c r="W367" s="321"/>
      <c r="X367" s="321"/>
      <c r="Y367" s="322">
        <v>0.2</v>
      </c>
      <c r="Z367" s="323"/>
      <c r="AA367" s="323"/>
      <c r="AB367" s="324"/>
      <c r="AC367" s="326" t="s">
        <v>351</v>
      </c>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80">
        <v>2</v>
      </c>
      <c r="B368" s="108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80">
        <v>3</v>
      </c>
      <c r="B369" s="108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80">
        <v>4</v>
      </c>
      <c r="B370" s="108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80">
        <v>5</v>
      </c>
      <c r="B371" s="108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80">
        <v>6</v>
      </c>
      <c r="B372" s="108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80">
        <v>7</v>
      </c>
      <c r="B373" s="108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80">
        <v>8</v>
      </c>
      <c r="B374" s="108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80">
        <v>9</v>
      </c>
      <c r="B375" s="108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80">
        <v>10</v>
      </c>
      <c r="B376" s="108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80">
        <v>11</v>
      </c>
      <c r="B377" s="108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80">
        <v>12</v>
      </c>
      <c r="B378" s="108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80">
        <v>13</v>
      </c>
      <c r="B379" s="108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80">
        <v>14</v>
      </c>
      <c r="B380" s="108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80">
        <v>15</v>
      </c>
      <c r="B381" s="108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80">
        <v>16</v>
      </c>
      <c r="B382" s="108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80">
        <v>17</v>
      </c>
      <c r="B383" s="108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80">
        <v>18</v>
      </c>
      <c r="B384" s="108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80">
        <v>19</v>
      </c>
      <c r="B385" s="108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80">
        <v>20</v>
      </c>
      <c r="B386" s="108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80">
        <v>21</v>
      </c>
      <c r="B387" s="108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80">
        <v>22</v>
      </c>
      <c r="B388" s="108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80">
        <v>23</v>
      </c>
      <c r="B389" s="108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80">
        <v>24</v>
      </c>
      <c r="B390" s="108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80">
        <v>25</v>
      </c>
      <c r="B391" s="108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80">
        <v>26</v>
      </c>
      <c r="B392" s="108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80">
        <v>27</v>
      </c>
      <c r="B393" s="108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80">
        <v>28</v>
      </c>
      <c r="B394" s="108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80">
        <v>29</v>
      </c>
      <c r="B395" s="108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80">
        <v>30</v>
      </c>
      <c r="B396" s="108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280</v>
      </c>
      <c r="K399" s="109"/>
      <c r="L399" s="109"/>
      <c r="M399" s="109"/>
      <c r="N399" s="109"/>
      <c r="O399" s="109"/>
      <c r="P399" s="351" t="s">
        <v>27</v>
      </c>
      <c r="Q399" s="351"/>
      <c r="R399" s="351"/>
      <c r="S399" s="351"/>
      <c r="T399" s="351"/>
      <c r="U399" s="351"/>
      <c r="V399" s="351"/>
      <c r="W399" s="351"/>
      <c r="X399" s="351"/>
      <c r="Y399" s="348" t="s">
        <v>331</v>
      </c>
      <c r="Z399" s="349"/>
      <c r="AA399" s="349"/>
      <c r="AB399" s="349"/>
      <c r="AC399" s="281" t="s">
        <v>317</v>
      </c>
      <c r="AD399" s="281"/>
      <c r="AE399" s="281"/>
      <c r="AF399" s="281"/>
      <c r="AG399" s="281"/>
      <c r="AH399" s="348" t="s">
        <v>256</v>
      </c>
      <c r="AI399" s="350"/>
      <c r="AJ399" s="350"/>
      <c r="AK399" s="350"/>
      <c r="AL399" s="350" t="s">
        <v>21</v>
      </c>
      <c r="AM399" s="350"/>
      <c r="AN399" s="350"/>
      <c r="AO399" s="430"/>
      <c r="AP399" s="431" t="s">
        <v>281</v>
      </c>
      <c r="AQ399" s="431"/>
      <c r="AR399" s="431"/>
      <c r="AS399" s="431"/>
      <c r="AT399" s="431"/>
      <c r="AU399" s="431"/>
      <c r="AV399" s="431"/>
      <c r="AW399" s="431"/>
      <c r="AX399" s="431"/>
    </row>
    <row r="400" spans="1:50" ht="26.25" customHeight="1" x14ac:dyDescent="0.15">
      <c r="A400" s="1080">
        <v>1</v>
      </c>
      <c r="B400" s="1080">
        <v>1</v>
      </c>
      <c r="C400" s="422" t="s">
        <v>724</v>
      </c>
      <c r="D400" s="422"/>
      <c r="E400" s="422"/>
      <c r="F400" s="422"/>
      <c r="G400" s="422"/>
      <c r="H400" s="422"/>
      <c r="I400" s="422"/>
      <c r="J400" s="423"/>
      <c r="K400" s="424"/>
      <c r="L400" s="424"/>
      <c r="M400" s="424"/>
      <c r="N400" s="424"/>
      <c r="O400" s="424"/>
      <c r="P400" s="321" t="s">
        <v>725</v>
      </c>
      <c r="Q400" s="321"/>
      <c r="R400" s="321"/>
      <c r="S400" s="321"/>
      <c r="T400" s="321"/>
      <c r="U400" s="321"/>
      <c r="V400" s="321"/>
      <c r="W400" s="321"/>
      <c r="X400" s="321"/>
      <c r="Y400" s="322">
        <v>0</v>
      </c>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0">
        <v>2</v>
      </c>
      <c r="B401" s="1080">
        <v>1</v>
      </c>
      <c r="C401" s="422" t="s">
        <v>693</v>
      </c>
      <c r="D401" s="422"/>
      <c r="E401" s="422"/>
      <c r="F401" s="422"/>
      <c r="G401" s="422"/>
      <c r="H401" s="422"/>
      <c r="I401" s="422"/>
      <c r="J401" s="423"/>
      <c r="K401" s="424"/>
      <c r="L401" s="424"/>
      <c r="M401" s="424"/>
      <c r="N401" s="424"/>
      <c r="O401" s="424"/>
      <c r="P401" s="321" t="s">
        <v>726</v>
      </c>
      <c r="Q401" s="321"/>
      <c r="R401" s="321"/>
      <c r="S401" s="321"/>
      <c r="T401" s="321"/>
      <c r="U401" s="321"/>
      <c r="V401" s="321"/>
      <c r="W401" s="321"/>
      <c r="X401" s="321"/>
      <c r="Y401" s="322">
        <v>0</v>
      </c>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80">
        <v>3</v>
      </c>
      <c r="B402" s="108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80">
        <v>4</v>
      </c>
      <c r="B403" s="108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80">
        <v>5</v>
      </c>
      <c r="B404" s="108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80">
        <v>6</v>
      </c>
      <c r="B405" s="108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80">
        <v>7</v>
      </c>
      <c r="B406" s="108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80">
        <v>8</v>
      </c>
      <c r="B407" s="108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80">
        <v>9</v>
      </c>
      <c r="B408" s="108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80">
        <v>10</v>
      </c>
      <c r="B409" s="108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80">
        <v>11</v>
      </c>
      <c r="B410" s="108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80">
        <v>12</v>
      </c>
      <c r="B411" s="108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80">
        <v>13</v>
      </c>
      <c r="B412" s="108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80">
        <v>14</v>
      </c>
      <c r="B413" s="108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80">
        <v>15</v>
      </c>
      <c r="B414" s="108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80">
        <v>16</v>
      </c>
      <c r="B415" s="108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80">
        <v>17</v>
      </c>
      <c r="B416" s="108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80">
        <v>18</v>
      </c>
      <c r="B417" s="108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80">
        <v>19</v>
      </c>
      <c r="B418" s="108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80">
        <v>20</v>
      </c>
      <c r="B419" s="108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80">
        <v>21</v>
      </c>
      <c r="B420" s="108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80">
        <v>22</v>
      </c>
      <c r="B421" s="108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80">
        <v>23</v>
      </c>
      <c r="B422" s="108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80">
        <v>24</v>
      </c>
      <c r="B423" s="108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80">
        <v>25</v>
      </c>
      <c r="B424" s="108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80">
        <v>26</v>
      </c>
      <c r="B425" s="108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80">
        <v>27</v>
      </c>
      <c r="B426" s="108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80">
        <v>28</v>
      </c>
      <c r="B427" s="108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80">
        <v>29</v>
      </c>
      <c r="B428" s="108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80">
        <v>30</v>
      </c>
      <c r="B429" s="108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280</v>
      </c>
      <c r="K432" s="109"/>
      <c r="L432" s="109"/>
      <c r="M432" s="109"/>
      <c r="N432" s="109"/>
      <c r="O432" s="109"/>
      <c r="P432" s="351" t="s">
        <v>27</v>
      </c>
      <c r="Q432" s="351"/>
      <c r="R432" s="351"/>
      <c r="S432" s="351"/>
      <c r="T432" s="351"/>
      <c r="U432" s="351"/>
      <c r="V432" s="351"/>
      <c r="W432" s="351"/>
      <c r="X432" s="351"/>
      <c r="Y432" s="348" t="s">
        <v>331</v>
      </c>
      <c r="Z432" s="349"/>
      <c r="AA432" s="349"/>
      <c r="AB432" s="349"/>
      <c r="AC432" s="281" t="s">
        <v>317</v>
      </c>
      <c r="AD432" s="281"/>
      <c r="AE432" s="281"/>
      <c r="AF432" s="281"/>
      <c r="AG432" s="281"/>
      <c r="AH432" s="348" t="s">
        <v>256</v>
      </c>
      <c r="AI432" s="350"/>
      <c r="AJ432" s="350"/>
      <c r="AK432" s="350"/>
      <c r="AL432" s="350" t="s">
        <v>21</v>
      </c>
      <c r="AM432" s="350"/>
      <c r="AN432" s="350"/>
      <c r="AO432" s="430"/>
      <c r="AP432" s="431" t="s">
        <v>281</v>
      </c>
      <c r="AQ432" s="431"/>
      <c r="AR432" s="431"/>
      <c r="AS432" s="431"/>
      <c r="AT432" s="431"/>
      <c r="AU432" s="431"/>
      <c r="AV432" s="431"/>
      <c r="AW432" s="431"/>
      <c r="AX432" s="431"/>
    </row>
    <row r="433" spans="1:50" ht="26.25" customHeight="1" x14ac:dyDescent="0.15">
      <c r="A433" s="1080">
        <v>1</v>
      </c>
      <c r="B433" s="1080">
        <v>1</v>
      </c>
      <c r="C433" s="422" t="s">
        <v>727</v>
      </c>
      <c r="D433" s="422"/>
      <c r="E433" s="422"/>
      <c r="F433" s="422"/>
      <c r="G433" s="422"/>
      <c r="H433" s="422"/>
      <c r="I433" s="422"/>
      <c r="J433" s="423">
        <v>9030001049868</v>
      </c>
      <c r="K433" s="424"/>
      <c r="L433" s="424"/>
      <c r="M433" s="424"/>
      <c r="N433" s="424"/>
      <c r="O433" s="424"/>
      <c r="P433" s="321" t="s">
        <v>728</v>
      </c>
      <c r="Q433" s="321"/>
      <c r="R433" s="321"/>
      <c r="S433" s="321"/>
      <c r="T433" s="321"/>
      <c r="U433" s="321"/>
      <c r="V433" s="321"/>
      <c r="W433" s="321"/>
      <c r="X433" s="321"/>
      <c r="Y433" s="322">
        <v>0.7</v>
      </c>
      <c r="Z433" s="323"/>
      <c r="AA433" s="323"/>
      <c r="AB433" s="324"/>
      <c r="AC433" s="326" t="s">
        <v>351</v>
      </c>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80">
        <v>2</v>
      </c>
      <c r="B434" s="108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80">
        <v>3</v>
      </c>
      <c r="B435" s="108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80">
        <v>4</v>
      </c>
      <c r="B436" s="108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80">
        <v>5</v>
      </c>
      <c r="B437" s="108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80">
        <v>6</v>
      </c>
      <c r="B438" s="108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80">
        <v>7</v>
      </c>
      <c r="B439" s="108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80">
        <v>8</v>
      </c>
      <c r="B440" s="108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80">
        <v>9</v>
      </c>
      <c r="B441" s="108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80">
        <v>10</v>
      </c>
      <c r="B442" s="108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80">
        <v>11</v>
      </c>
      <c r="B443" s="108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80">
        <v>12</v>
      </c>
      <c r="B444" s="108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80">
        <v>13</v>
      </c>
      <c r="B445" s="108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80">
        <v>14</v>
      </c>
      <c r="B446" s="108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80">
        <v>15</v>
      </c>
      <c r="B447" s="108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80">
        <v>16</v>
      </c>
      <c r="B448" s="108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80">
        <v>17</v>
      </c>
      <c r="B449" s="108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80">
        <v>18</v>
      </c>
      <c r="B450" s="108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80">
        <v>19</v>
      </c>
      <c r="B451" s="108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80">
        <v>20</v>
      </c>
      <c r="B452" s="108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80">
        <v>21</v>
      </c>
      <c r="B453" s="108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80">
        <v>22</v>
      </c>
      <c r="B454" s="108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80">
        <v>23</v>
      </c>
      <c r="B455" s="108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80">
        <v>24</v>
      </c>
      <c r="B456" s="108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80">
        <v>25</v>
      </c>
      <c r="B457" s="108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80">
        <v>26</v>
      </c>
      <c r="B458" s="108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80">
        <v>27</v>
      </c>
      <c r="B459" s="108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80">
        <v>28</v>
      </c>
      <c r="B460" s="108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80">
        <v>29</v>
      </c>
      <c r="B461" s="108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80">
        <v>30</v>
      </c>
      <c r="B462" s="108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280</v>
      </c>
      <c r="K465" s="109"/>
      <c r="L465" s="109"/>
      <c r="M465" s="109"/>
      <c r="N465" s="109"/>
      <c r="O465" s="109"/>
      <c r="P465" s="351" t="s">
        <v>27</v>
      </c>
      <c r="Q465" s="351"/>
      <c r="R465" s="351"/>
      <c r="S465" s="351"/>
      <c r="T465" s="351"/>
      <c r="U465" s="351"/>
      <c r="V465" s="351"/>
      <c r="W465" s="351"/>
      <c r="X465" s="351"/>
      <c r="Y465" s="348" t="s">
        <v>331</v>
      </c>
      <c r="Z465" s="349"/>
      <c r="AA465" s="349"/>
      <c r="AB465" s="349"/>
      <c r="AC465" s="281" t="s">
        <v>317</v>
      </c>
      <c r="AD465" s="281"/>
      <c r="AE465" s="281"/>
      <c r="AF465" s="281"/>
      <c r="AG465" s="281"/>
      <c r="AH465" s="348" t="s">
        <v>256</v>
      </c>
      <c r="AI465" s="350"/>
      <c r="AJ465" s="350"/>
      <c r="AK465" s="350"/>
      <c r="AL465" s="350" t="s">
        <v>21</v>
      </c>
      <c r="AM465" s="350"/>
      <c r="AN465" s="350"/>
      <c r="AO465" s="430"/>
      <c r="AP465" s="431" t="s">
        <v>281</v>
      </c>
      <c r="AQ465" s="431"/>
      <c r="AR465" s="431"/>
      <c r="AS465" s="431"/>
      <c r="AT465" s="431"/>
      <c r="AU465" s="431"/>
      <c r="AV465" s="431"/>
      <c r="AW465" s="431"/>
      <c r="AX465" s="431"/>
    </row>
    <row r="466" spans="1:50" ht="57.6" customHeight="1" x14ac:dyDescent="0.15">
      <c r="A466" s="1080">
        <v>1</v>
      </c>
      <c r="B466" s="1080">
        <v>1</v>
      </c>
      <c r="C466" s="422" t="s">
        <v>729</v>
      </c>
      <c r="D466" s="422"/>
      <c r="E466" s="422"/>
      <c r="F466" s="422"/>
      <c r="G466" s="422"/>
      <c r="H466" s="422"/>
      <c r="I466" s="422"/>
      <c r="J466" s="423">
        <v>4010401058533</v>
      </c>
      <c r="K466" s="424"/>
      <c r="L466" s="424"/>
      <c r="M466" s="424"/>
      <c r="N466" s="424"/>
      <c r="O466" s="424"/>
      <c r="P466" s="321" t="s">
        <v>730</v>
      </c>
      <c r="Q466" s="321"/>
      <c r="R466" s="321"/>
      <c r="S466" s="321"/>
      <c r="T466" s="321"/>
      <c r="U466" s="321"/>
      <c r="V466" s="321"/>
      <c r="W466" s="321"/>
      <c r="X466" s="321"/>
      <c r="Y466" s="322">
        <v>16.5</v>
      </c>
      <c r="Z466" s="323"/>
      <c r="AA466" s="323"/>
      <c r="AB466" s="324"/>
      <c r="AC466" s="326" t="s">
        <v>346</v>
      </c>
      <c r="AD466" s="326"/>
      <c r="AE466" s="326"/>
      <c r="AF466" s="326"/>
      <c r="AG466" s="326"/>
      <c r="AH466" s="327">
        <v>1</v>
      </c>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80">
        <v>2</v>
      </c>
      <c r="B467" s="108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80">
        <v>3</v>
      </c>
      <c r="B468" s="108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80">
        <v>4</v>
      </c>
      <c r="B469" s="108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80">
        <v>5</v>
      </c>
      <c r="B470" s="108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80">
        <v>6</v>
      </c>
      <c r="B471" s="108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80">
        <v>7</v>
      </c>
      <c r="B472" s="108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80">
        <v>8</v>
      </c>
      <c r="B473" s="108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80">
        <v>9</v>
      </c>
      <c r="B474" s="108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80">
        <v>10</v>
      </c>
      <c r="B475" s="108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80">
        <v>11</v>
      </c>
      <c r="B476" s="108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80">
        <v>12</v>
      </c>
      <c r="B477" s="108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80">
        <v>13</v>
      </c>
      <c r="B478" s="108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80">
        <v>14</v>
      </c>
      <c r="B479" s="108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80">
        <v>15</v>
      </c>
      <c r="B480" s="108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80">
        <v>16</v>
      </c>
      <c r="B481" s="108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80">
        <v>17</v>
      </c>
      <c r="B482" s="108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80">
        <v>18</v>
      </c>
      <c r="B483" s="108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80">
        <v>19</v>
      </c>
      <c r="B484" s="108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80">
        <v>20</v>
      </c>
      <c r="B485" s="108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80">
        <v>21</v>
      </c>
      <c r="B486" s="108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80">
        <v>22</v>
      </c>
      <c r="B487" s="108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80">
        <v>23</v>
      </c>
      <c r="B488" s="108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80">
        <v>24</v>
      </c>
      <c r="B489" s="108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80">
        <v>25</v>
      </c>
      <c r="B490" s="108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80">
        <v>26</v>
      </c>
      <c r="B491" s="108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80">
        <v>27</v>
      </c>
      <c r="B492" s="108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80">
        <v>28</v>
      </c>
      <c r="B493" s="108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80">
        <v>29</v>
      </c>
      <c r="B494" s="108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80">
        <v>30</v>
      </c>
      <c r="B495" s="108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280</v>
      </c>
      <c r="K498" s="109"/>
      <c r="L498" s="109"/>
      <c r="M498" s="109"/>
      <c r="N498" s="109"/>
      <c r="O498" s="109"/>
      <c r="P498" s="351" t="s">
        <v>27</v>
      </c>
      <c r="Q498" s="351"/>
      <c r="R498" s="351"/>
      <c r="S498" s="351"/>
      <c r="T498" s="351"/>
      <c r="U498" s="351"/>
      <c r="V498" s="351"/>
      <c r="W498" s="351"/>
      <c r="X498" s="351"/>
      <c r="Y498" s="348" t="s">
        <v>331</v>
      </c>
      <c r="Z498" s="349"/>
      <c r="AA498" s="349"/>
      <c r="AB498" s="349"/>
      <c r="AC498" s="281" t="s">
        <v>317</v>
      </c>
      <c r="AD498" s="281"/>
      <c r="AE498" s="281"/>
      <c r="AF498" s="281"/>
      <c r="AG498" s="281"/>
      <c r="AH498" s="348" t="s">
        <v>256</v>
      </c>
      <c r="AI498" s="350"/>
      <c r="AJ498" s="350"/>
      <c r="AK498" s="350"/>
      <c r="AL498" s="350" t="s">
        <v>21</v>
      </c>
      <c r="AM498" s="350"/>
      <c r="AN498" s="350"/>
      <c r="AO498" s="430"/>
      <c r="AP498" s="431" t="s">
        <v>281</v>
      </c>
      <c r="AQ498" s="431"/>
      <c r="AR498" s="431"/>
      <c r="AS498" s="431"/>
      <c r="AT498" s="431"/>
      <c r="AU498" s="431"/>
      <c r="AV498" s="431"/>
      <c r="AW498" s="431"/>
      <c r="AX498" s="431"/>
    </row>
    <row r="499" spans="1:50" ht="26.25" customHeight="1" x14ac:dyDescent="0.15">
      <c r="A499" s="1080">
        <v>1</v>
      </c>
      <c r="B499" s="1080">
        <v>1</v>
      </c>
      <c r="C499" s="422" t="s">
        <v>727</v>
      </c>
      <c r="D499" s="422"/>
      <c r="E499" s="422"/>
      <c r="F499" s="422"/>
      <c r="G499" s="422"/>
      <c r="H499" s="422"/>
      <c r="I499" s="422"/>
      <c r="J499" s="423">
        <v>9030001049868</v>
      </c>
      <c r="K499" s="424"/>
      <c r="L499" s="424"/>
      <c r="M499" s="424"/>
      <c r="N499" s="424"/>
      <c r="O499" s="424"/>
      <c r="P499" s="321" t="s">
        <v>728</v>
      </c>
      <c r="Q499" s="321"/>
      <c r="R499" s="321"/>
      <c r="S499" s="321"/>
      <c r="T499" s="321"/>
      <c r="U499" s="321"/>
      <c r="V499" s="321"/>
      <c r="W499" s="321"/>
      <c r="X499" s="321"/>
      <c r="Y499" s="322">
        <v>0.9</v>
      </c>
      <c r="Z499" s="323"/>
      <c r="AA499" s="323"/>
      <c r="AB499" s="324"/>
      <c r="AC499" s="326" t="s">
        <v>351</v>
      </c>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80">
        <v>2</v>
      </c>
      <c r="B500" s="108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80">
        <v>3</v>
      </c>
      <c r="B501" s="108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80">
        <v>4</v>
      </c>
      <c r="B502" s="108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80">
        <v>5</v>
      </c>
      <c r="B503" s="108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80">
        <v>6</v>
      </c>
      <c r="B504" s="108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80">
        <v>7</v>
      </c>
      <c r="B505" s="108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80">
        <v>8</v>
      </c>
      <c r="B506" s="108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80">
        <v>9</v>
      </c>
      <c r="B507" s="108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80">
        <v>10</v>
      </c>
      <c r="B508" s="108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80">
        <v>11</v>
      </c>
      <c r="B509" s="108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80">
        <v>12</v>
      </c>
      <c r="B510" s="108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80">
        <v>13</v>
      </c>
      <c r="B511" s="108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80">
        <v>14</v>
      </c>
      <c r="B512" s="108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80">
        <v>15</v>
      </c>
      <c r="B513" s="108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80">
        <v>16</v>
      </c>
      <c r="B514" s="108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80">
        <v>17</v>
      </c>
      <c r="B515" s="108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80">
        <v>18</v>
      </c>
      <c r="B516" s="108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80">
        <v>19</v>
      </c>
      <c r="B517" s="108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80">
        <v>20</v>
      </c>
      <c r="B518" s="108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80">
        <v>21</v>
      </c>
      <c r="B519" s="108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80">
        <v>22</v>
      </c>
      <c r="B520" s="108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80">
        <v>23</v>
      </c>
      <c r="B521" s="108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80">
        <v>24</v>
      </c>
      <c r="B522" s="108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80">
        <v>25</v>
      </c>
      <c r="B523" s="108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80">
        <v>26</v>
      </c>
      <c r="B524" s="108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80">
        <v>27</v>
      </c>
      <c r="B525" s="108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80">
        <v>28</v>
      </c>
      <c r="B526" s="108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80">
        <v>29</v>
      </c>
      <c r="B527" s="108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80">
        <v>30</v>
      </c>
      <c r="B528" s="108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208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280</v>
      </c>
      <c r="K531" s="109"/>
      <c r="L531" s="109"/>
      <c r="M531" s="109"/>
      <c r="N531" s="109"/>
      <c r="O531" s="109"/>
      <c r="P531" s="351" t="s">
        <v>27</v>
      </c>
      <c r="Q531" s="351"/>
      <c r="R531" s="351"/>
      <c r="S531" s="351"/>
      <c r="T531" s="351"/>
      <c r="U531" s="351"/>
      <c r="V531" s="351"/>
      <c r="W531" s="351"/>
      <c r="X531" s="351"/>
      <c r="Y531" s="348" t="s">
        <v>331</v>
      </c>
      <c r="Z531" s="349"/>
      <c r="AA531" s="349"/>
      <c r="AB531" s="349"/>
      <c r="AC531" s="281" t="s">
        <v>317</v>
      </c>
      <c r="AD531" s="281"/>
      <c r="AE531" s="281"/>
      <c r="AF531" s="281"/>
      <c r="AG531" s="281"/>
      <c r="AH531" s="348" t="s">
        <v>256</v>
      </c>
      <c r="AI531" s="350"/>
      <c r="AJ531" s="350"/>
      <c r="AK531" s="350"/>
      <c r="AL531" s="350" t="s">
        <v>21</v>
      </c>
      <c r="AM531" s="350"/>
      <c r="AN531" s="350"/>
      <c r="AO531" s="430"/>
      <c r="AP531" s="431" t="s">
        <v>281</v>
      </c>
      <c r="AQ531" s="431"/>
      <c r="AR531" s="431"/>
      <c r="AS531" s="431"/>
      <c r="AT531" s="431"/>
      <c r="AU531" s="431"/>
      <c r="AV531" s="431"/>
      <c r="AW531" s="431"/>
      <c r="AX531" s="431"/>
    </row>
    <row r="532" spans="1:50" ht="26.25" customHeight="1" x14ac:dyDescent="0.15">
      <c r="A532" s="1080">
        <v>1</v>
      </c>
      <c r="B532" s="1080">
        <v>1</v>
      </c>
      <c r="C532" s="422" t="s">
        <v>654</v>
      </c>
      <c r="D532" s="422" t="s">
        <v>654</v>
      </c>
      <c r="E532" s="422" t="s">
        <v>654</v>
      </c>
      <c r="F532" s="422" t="s">
        <v>654</v>
      </c>
      <c r="G532" s="422" t="s">
        <v>654</v>
      </c>
      <c r="H532" s="422" t="s">
        <v>654</v>
      </c>
      <c r="I532" s="422" t="s">
        <v>654</v>
      </c>
      <c r="J532" s="423">
        <v>6010901000777</v>
      </c>
      <c r="K532" s="424">
        <v>6010901000777</v>
      </c>
      <c r="L532" s="424">
        <v>6010901000777</v>
      </c>
      <c r="M532" s="424">
        <v>6010901000777</v>
      </c>
      <c r="N532" s="424">
        <v>6010901000777</v>
      </c>
      <c r="O532" s="424">
        <v>6010901000777</v>
      </c>
      <c r="P532" s="321" t="s">
        <v>646</v>
      </c>
      <c r="Q532" s="321"/>
      <c r="R532" s="321"/>
      <c r="S532" s="321"/>
      <c r="T532" s="321"/>
      <c r="U532" s="321"/>
      <c r="V532" s="321"/>
      <c r="W532" s="321"/>
      <c r="X532" s="321"/>
      <c r="Y532" s="322">
        <v>0.4</v>
      </c>
      <c r="Z532" s="323"/>
      <c r="AA532" s="323"/>
      <c r="AB532" s="324"/>
      <c r="AC532" s="326" t="s">
        <v>351</v>
      </c>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0">
        <v>2</v>
      </c>
      <c r="B533" s="1080">
        <v>1</v>
      </c>
      <c r="C533" s="422" t="s">
        <v>731</v>
      </c>
      <c r="D533" s="422" t="s">
        <v>731</v>
      </c>
      <c r="E533" s="422" t="s">
        <v>731</v>
      </c>
      <c r="F533" s="422" t="s">
        <v>731</v>
      </c>
      <c r="G533" s="422" t="s">
        <v>731</v>
      </c>
      <c r="H533" s="422" t="s">
        <v>731</v>
      </c>
      <c r="I533" s="422" t="s">
        <v>731</v>
      </c>
      <c r="J533" s="423">
        <v>1010801022050</v>
      </c>
      <c r="K533" s="424">
        <v>1010801022050</v>
      </c>
      <c r="L533" s="424">
        <v>1010801022050</v>
      </c>
      <c r="M533" s="424">
        <v>1010801022050</v>
      </c>
      <c r="N533" s="424">
        <v>1010801022050</v>
      </c>
      <c r="O533" s="424">
        <v>1010801022050</v>
      </c>
      <c r="P533" s="321" t="s">
        <v>706</v>
      </c>
      <c r="Q533" s="321"/>
      <c r="R533" s="321"/>
      <c r="S533" s="321"/>
      <c r="T533" s="321"/>
      <c r="U533" s="321"/>
      <c r="V533" s="321"/>
      <c r="W533" s="321"/>
      <c r="X533" s="321"/>
      <c r="Y533" s="322">
        <v>0.1</v>
      </c>
      <c r="Z533" s="323"/>
      <c r="AA533" s="323"/>
      <c r="AB533" s="324"/>
      <c r="AC533" s="326" t="s">
        <v>351</v>
      </c>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0">
        <v>3</v>
      </c>
      <c r="B534" s="1080">
        <v>1</v>
      </c>
      <c r="C534" s="422" t="s">
        <v>659</v>
      </c>
      <c r="D534" s="422" t="s">
        <v>659</v>
      </c>
      <c r="E534" s="422" t="s">
        <v>659</v>
      </c>
      <c r="F534" s="422" t="s">
        <v>659</v>
      </c>
      <c r="G534" s="422" t="s">
        <v>659</v>
      </c>
      <c r="H534" s="422" t="s">
        <v>659</v>
      </c>
      <c r="I534" s="422" t="s">
        <v>659</v>
      </c>
      <c r="J534" s="423">
        <v>4010401004009</v>
      </c>
      <c r="K534" s="424">
        <v>4010401004009</v>
      </c>
      <c r="L534" s="424">
        <v>4010401004009</v>
      </c>
      <c r="M534" s="424">
        <v>4010401004009</v>
      </c>
      <c r="N534" s="424">
        <v>4010401004009</v>
      </c>
      <c r="O534" s="424">
        <v>4010401004009</v>
      </c>
      <c r="P534" s="321" t="s">
        <v>732</v>
      </c>
      <c r="Q534" s="321"/>
      <c r="R534" s="321"/>
      <c r="S534" s="321"/>
      <c r="T534" s="321"/>
      <c r="U534" s="321"/>
      <c r="V534" s="321"/>
      <c r="W534" s="321"/>
      <c r="X534" s="321"/>
      <c r="Y534" s="322">
        <v>0</v>
      </c>
      <c r="Z534" s="323"/>
      <c r="AA534" s="323"/>
      <c r="AB534" s="324"/>
      <c r="AC534" s="326" t="s">
        <v>351</v>
      </c>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80">
        <v>4</v>
      </c>
      <c r="B535" s="108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80">
        <v>5</v>
      </c>
      <c r="B536" s="108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80">
        <v>6</v>
      </c>
      <c r="B537" s="108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80">
        <v>7</v>
      </c>
      <c r="B538" s="108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80">
        <v>8</v>
      </c>
      <c r="B539" s="108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80">
        <v>9</v>
      </c>
      <c r="B540" s="108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80">
        <v>10</v>
      </c>
      <c r="B541" s="108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80">
        <v>11</v>
      </c>
      <c r="B542" s="108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80">
        <v>12</v>
      </c>
      <c r="B543" s="108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80">
        <v>13</v>
      </c>
      <c r="B544" s="108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80">
        <v>14</v>
      </c>
      <c r="B545" s="108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80">
        <v>15</v>
      </c>
      <c r="B546" s="108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80">
        <v>16</v>
      </c>
      <c r="B547" s="108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80">
        <v>17</v>
      </c>
      <c r="B548" s="108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80">
        <v>18</v>
      </c>
      <c r="B549" s="108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80">
        <v>19</v>
      </c>
      <c r="B550" s="108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80">
        <v>20</v>
      </c>
      <c r="B551" s="108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80">
        <v>21</v>
      </c>
      <c r="B552" s="108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80">
        <v>22</v>
      </c>
      <c r="B553" s="108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80">
        <v>23</v>
      </c>
      <c r="B554" s="108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80">
        <v>24</v>
      </c>
      <c r="B555" s="108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80">
        <v>25</v>
      </c>
      <c r="B556" s="108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80">
        <v>26</v>
      </c>
      <c r="B557" s="108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80">
        <v>27</v>
      </c>
      <c r="B558" s="108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80">
        <v>28</v>
      </c>
      <c r="B559" s="108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80">
        <v>29</v>
      </c>
      <c r="B560" s="108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80">
        <v>30</v>
      </c>
      <c r="B561" s="108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209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280</v>
      </c>
      <c r="K564" s="109"/>
      <c r="L564" s="109"/>
      <c r="M564" s="109"/>
      <c r="N564" s="109"/>
      <c r="O564" s="109"/>
      <c r="P564" s="351" t="s">
        <v>27</v>
      </c>
      <c r="Q564" s="351"/>
      <c r="R564" s="351"/>
      <c r="S564" s="351"/>
      <c r="T564" s="351"/>
      <c r="U564" s="351"/>
      <c r="V564" s="351"/>
      <c r="W564" s="351"/>
      <c r="X564" s="351"/>
      <c r="Y564" s="348" t="s">
        <v>331</v>
      </c>
      <c r="Z564" s="349"/>
      <c r="AA564" s="349"/>
      <c r="AB564" s="349"/>
      <c r="AC564" s="281" t="s">
        <v>317</v>
      </c>
      <c r="AD564" s="281"/>
      <c r="AE564" s="281"/>
      <c r="AF564" s="281"/>
      <c r="AG564" s="281"/>
      <c r="AH564" s="348" t="s">
        <v>256</v>
      </c>
      <c r="AI564" s="350"/>
      <c r="AJ564" s="350"/>
      <c r="AK564" s="350"/>
      <c r="AL564" s="350" t="s">
        <v>21</v>
      </c>
      <c r="AM564" s="350"/>
      <c r="AN564" s="350"/>
      <c r="AO564" s="430"/>
      <c r="AP564" s="431" t="s">
        <v>281</v>
      </c>
      <c r="AQ564" s="431"/>
      <c r="AR564" s="431"/>
      <c r="AS564" s="431"/>
      <c r="AT564" s="431"/>
      <c r="AU564" s="431"/>
      <c r="AV564" s="431"/>
      <c r="AW564" s="431"/>
      <c r="AX564" s="431"/>
    </row>
    <row r="565" spans="1:50" ht="26.25" customHeight="1" x14ac:dyDescent="0.15">
      <c r="A565" s="1080">
        <v>1</v>
      </c>
      <c r="B565" s="1080">
        <v>1</v>
      </c>
      <c r="C565" s="422" t="s">
        <v>733</v>
      </c>
      <c r="D565" s="422"/>
      <c r="E565" s="422"/>
      <c r="F565" s="422"/>
      <c r="G565" s="422"/>
      <c r="H565" s="422"/>
      <c r="I565" s="422"/>
      <c r="J565" s="423">
        <v>1030001125866</v>
      </c>
      <c r="K565" s="424"/>
      <c r="L565" s="424"/>
      <c r="M565" s="424"/>
      <c r="N565" s="424"/>
      <c r="O565" s="424"/>
      <c r="P565" s="321" t="s">
        <v>708</v>
      </c>
      <c r="Q565" s="321"/>
      <c r="R565" s="321"/>
      <c r="S565" s="321"/>
      <c r="T565" s="321"/>
      <c r="U565" s="321"/>
      <c r="V565" s="321"/>
      <c r="W565" s="321"/>
      <c r="X565" s="321"/>
      <c r="Y565" s="322">
        <v>1.1000000000000001</v>
      </c>
      <c r="Z565" s="323"/>
      <c r="AA565" s="323"/>
      <c r="AB565" s="324"/>
      <c r="AC565" s="326" t="s">
        <v>345</v>
      </c>
      <c r="AD565" s="326"/>
      <c r="AE565" s="326"/>
      <c r="AF565" s="326"/>
      <c r="AG565" s="326"/>
      <c r="AH565" s="327">
        <v>8</v>
      </c>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80">
        <v>2</v>
      </c>
      <c r="B566" s="108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80">
        <v>3</v>
      </c>
      <c r="B567" s="108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80">
        <v>4</v>
      </c>
      <c r="B568" s="108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80">
        <v>5</v>
      </c>
      <c r="B569" s="108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80">
        <v>6</v>
      </c>
      <c r="B570" s="108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80">
        <v>7</v>
      </c>
      <c r="B571" s="108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80">
        <v>8</v>
      </c>
      <c r="B572" s="108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80">
        <v>9</v>
      </c>
      <c r="B573" s="108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80">
        <v>10</v>
      </c>
      <c r="B574" s="108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80">
        <v>11</v>
      </c>
      <c r="B575" s="108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80">
        <v>12</v>
      </c>
      <c r="B576" s="108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80">
        <v>13</v>
      </c>
      <c r="B577" s="108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80">
        <v>14</v>
      </c>
      <c r="B578" s="108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80">
        <v>15</v>
      </c>
      <c r="B579" s="108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80">
        <v>16</v>
      </c>
      <c r="B580" s="108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80">
        <v>17</v>
      </c>
      <c r="B581" s="108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80">
        <v>18</v>
      </c>
      <c r="B582" s="108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80">
        <v>19</v>
      </c>
      <c r="B583" s="108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80">
        <v>20</v>
      </c>
      <c r="B584" s="108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80">
        <v>21</v>
      </c>
      <c r="B585" s="108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80">
        <v>22</v>
      </c>
      <c r="B586" s="108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80">
        <v>23</v>
      </c>
      <c r="B587" s="108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80">
        <v>24</v>
      </c>
      <c r="B588" s="108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80">
        <v>25</v>
      </c>
      <c r="B589" s="108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80">
        <v>26</v>
      </c>
      <c r="B590" s="108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80">
        <v>27</v>
      </c>
      <c r="B591" s="108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80">
        <v>28</v>
      </c>
      <c r="B592" s="108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80">
        <v>29</v>
      </c>
      <c r="B593" s="108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80">
        <v>30</v>
      </c>
      <c r="B594" s="108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280</v>
      </c>
      <c r="K597" s="109"/>
      <c r="L597" s="109"/>
      <c r="M597" s="109"/>
      <c r="N597" s="109"/>
      <c r="O597" s="109"/>
      <c r="P597" s="351" t="s">
        <v>27</v>
      </c>
      <c r="Q597" s="351"/>
      <c r="R597" s="351"/>
      <c r="S597" s="351"/>
      <c r="T597" s="351"/>
      <c r="U597" s="351"/>
      <c r="V597" s="351"/>
      <c r="W597" s="351"/>
      <c r="X597" s="351"/>
      <c r="Y597" s="348" t="s">
        <v>331</v>
      </c>
      <c r="Z597" s="349"/>
      <c r="AA597" s="349"/>
      <c r="AB597" s="349"/>
      <c r="AC597" s="281" t="s">
        <v>317</v>
      </c>
      <c r="AD597" s="281"/>
      <c r="AE597" s="281"/>
      <c r="AF597" s="281"/>
      <c r="AG597" s="281"/>
      <c r="AH597" s="348" t="s">
        <v>256</v>
      </c>
      <c r="AI597" s="350"/>
      <c r="AJ597" s="350"/>
      <c r="AK597" s="350"/>
      <c r="AL597" s="350" t="s">
        <v>21</v>
      </c>
      <c r="AM597" s="350"/>
      <c r="AN597" s="350"/>
      <c r="AO597" s="430"/>
      <c r="AP597" s="431" t="s">
        <v>281</v>
      </c>
      <c r="AQ597" s="431"/>
      <c r="AR597" s="431"/>
      <c r="AS597" s="431"/>
      <c r="AT597" s="431"/>
      <c r="AU597" s="431"/>
      <c r="AV597" s="431"/>
      <c r="AW597" s="431"/>
      <c r="AX597" s="431"/>
    </row>
    <row r="598" spans="1:50" ht="26.25" customHeight="1" x14ac:dyDescent="0.15">
      <c r="A598" s="1080">
        <v>1</v>
      </c>
      <c r="B598" s="1080">
        <v>1</v>
      </c>
      <c r="C598" s="422" t="s">
        <v>734</v>
      </c>
      <c r="D598" s="422"/>
      <c r="E598" s="422"/>
      <c r="F598" s="422"/>
      <c r="G598" s="422"/>
      <c r="H598" s="422"/>
      <c r="I598" s="422"/>
      <c r="J598" s="423"/>
      <c r="K598" s="424"/>
      <c r="L598" s="424"/>
      <c r="M598" s="424"/>
      <c r="N598" s="424"/>
      <c r="O598" s="424"/>
      <c r="P598" s="321" t="s">
        <v>735</v>
      </c>
      <c r="Q598" s="321"/>
      <c r="R598" s="321"/>
      <c r="S598" s="321"/>
      <c r="T598" s="321"/>
      <c r="U598" s="321"/>
      <c r="V598" s="321"/>
      <c r="W598" s="321"/>
      <c r="X598" s="321"/>
      <c r="Y598" s="322">
        <v>0.8</v>
      </c>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80">
        <v>2</v>
      </c>
      <c r="B599" s="108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80">
        <v>3</v>
      </c>
      <c r="B600" s="108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80">
        <v>4</v>
      </c>
      <c r="B601" s="108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80">
        <v>5</v>
      </c>
      <c r="B602" s="108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80">
        <v>6</v>
      </c>
      <c r="B603" s="108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80">
        <v>7</v>
      </c>
      <c r="B604" s="108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80">
        <v>8</v>
      </c>
      <c r="B605" s="108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80">
        <v>9</v>
      </c>
      <c r="B606" s="108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80">
        <v>10</v>
      </c>
      <c r="B607" s="108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80">
        <v>11</v>
      </c>
      <c r="B608" s="108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80">
        <v>12</v>
      </c>
      <c r="B609" s="108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80">
        <v>13</v>
      </c>
      <c r="B610" s="108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80">
        <v>14</v>
      </c>
      <c r="B611" s="108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80">
        <v>15</v>
      </c>
      <c r="B612" s="108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80">
        <v>16</v>
      </c>
      <c r="B613" s="108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80">
        <v>17</v>
      </c>
      <c r="B614" s="108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80">
        <v>18</v>
      </c>
      <c r="B615" s="108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80">
        <v>19</v>
      </c>
      <c r="B616" s="108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80">
        <v>20</v>
      </c>
      <c r="B617" s="108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80">
        <v>21</v>
      </c>
      <c r="B618" s="108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80">
        <v>22</v>
      </c>
      <c r="B619" s="108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80">
        <v>23</v>
      </c>
      <c r="B620" s="108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80">
        <v>24</v>
      </c>
      <c r="B621" s="108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80">
        <v>25</v>
      </c>
      <c r="B622" s="108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80">
        <v>26</v>
      </c>
      <c r="B623" s="108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80">
        <v>27</v>
      </c>
      <c r="B624" s="108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80">
        <v>28</v>
      </c>
      <c r="B625" s="108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80">
        <v>29</v>
      </c>
      <c r="B626" s="108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80">
        <v>30</v>
      </c>
      <c r="B627" s="108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280</v>
      </c>
      <c r="K630" s="109"/>
      <c r="L630" s="109"/>
      <c r="M630" s="109"/>
      <c r="N630" s="109"/>
      <c r="O630" s="109"/>
      <c r="P630" s="351" t="s">
        <v>27</v>
      </c>
      <c r="Q630" s="351"/>
      <c r="R630" s="351"/>
      <c r="S630" s="351"/>
      <c r="T630" s="351"/>
      <c r="U630" s="351"/>
      <c r="V630" s="351"/>
      <c r="W630" s="351"/>
      <c r="X630" s="351"/>
      <c r="Y630" s="348" t="s">
        <v>331</v>
      </c>
      <c r="Z630" s="349"/>
      <c r="AA630" s="349"/>
      <c r="AB630" s="349"/>
      <c r="AC630" s="281" t="s">
        <v>317</v>
      </c>
      <c r="AD630" s="281"/>
      <c r="AE630" s="281"/>
      <c r="AF630" s="281"/>
      <c r="AG630" s="281"/>
      <c r="AH630" s="348" t="s">
        <v>256</v>
      </c>
      <c r="AI630" s="350"/>
      <c r="AJ630" s="350"/>
      <c r="AK630" s="350"/>
      <c r="AL630" s="350" t="s">
        <v>21</v>
      </c>
      <c r="AM630" s="350"/>
      <c r="AN630" s="350"/>
      <c r="AO630" s="430"/>
      <c r="AP630" s="431" t="s">
        <v>281</v>
      </c>
      <c r="AQ630" s="431"/>
      <c r="AR630" s="431"/>
      <c r="AS630" s="431"/>
      <c r="AT630" s="431"/>
      <c r="AU630" s="431"/>
      <c r="AV630" s="431"/>
      <c r="AW630" s="431"/>
      <c r="AX630" s="431"/>
    </row>
    <row r="631" spans="1:50" ht="26.25" customHeight="1" x14ac:dyDescent="0.15">
      <c r="A631" s="1080">
        <v>1</v>
      </c>
      <c r="B631" s="1080">
        <v>1</v>
      </c>
      <c r="C631" s="422" t="s">
        <v>736</v>
      </c>
      <c r="D631" s="422"/>
      <c r="E631" s="422"/>
      <c r="F631" s="422"/>
      <c r="G631" s="422"/>
      <c r="H631" s="422"/>
      <c r="I631" s="422"/>
      <c r="J631" s="423"/>
      <c r="K631" s="424"/>
      <c r="L631" s="424"/>
      <c r="M631" s="424"/>
      <c r="N631" s="424"/>
      <c r="O631" s="424"/>
      <c r="P631" s="321" t="s">
        <v>738</v>
      </c>
      <c r="Q631" s="321"/>
      <c r="R631" s="321"/>
      <c r="S631" s="321"/>
      <c r="T631" s="321"/>
      <c r="U631" s="321"/>
      <c r="V631" s="321"/>
      <c r="W631" s="321"/>
      <c r="X631" s="321"/>
      <c r="Y631" s="322">
        <v>0.1</v>
      </c>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51.6" customHeight="1" x14ac:dyDescent="0.15">
      <c r="A632" s="1080">
        <v>2</v>
      </c>
      <c r="B632" s="1080">
        <v>1</v>
      </c>
      <c r="C632" s="422" t="s">
        <v>736</v>
      </c>
      <c r="D632" s="422"/>
      <c r="E632" s="422"/>
      <c r="F632" s="422"/>
      <c r="G632" s="422"/>
      <c r="H632" s="422"/>
      <c r="I632" s="422"/>
      <c r="J632" s="423"/>
      <c r="K632" s="424"/>
      <c r="L632" s="424"/>
      <c r="M632" s="424"/>
      <c r="N632" s="424"/>
      <c r="O632" s="424"/>
      <c r="P632" s="321" t="s">
        <v>739</v>
      </c>
      <c r="Q632" s="321"/>
      <c r="R632" s="321"/>
      <c r="S632" s="321"/>
      <c r="T632" s="321"/>
      <c r="U632" s="321"/>
      <c r="V632" s="321"/>
      <c r="W632" s="321"/>
      <c r="X632" s="321"/>
      <c r="Y632" s="322">
        <v>0</v>
      </c>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42" customHeight="1" x14ac:dyDescent="0.15">
      <c r="A633" s="1080">
        <v>3</v>
      </c>
      <c r="B633" s="1080">
        <v>1</v>
      </c>
      <c r="C633" s="422" t="s">
        <v>736</v>
      </c>
      <c r="D633" s="422"/>
      <c r="E633" s="422"/>
      <c r="F633" s="422"/>
      <c r="G633" s="422"/>
      <c r="H633" s="422"/>
      <c r="I633" s="422"/>
      <c r="J633" s="423"/>
      <c r="K633" s="424"/>
      <c r="L633" s="424"/>
      <c r="M633" s="424"/>
      <c r="N633" s="424"/>
      <c r="O633" s="424"/>
      <c r="P633" s="321" t="s">
        <v>740</v>
      </c>
      <c r="Q633" s="321"/>
      <c r="R633" s="321"/>
      <c r="S633" s="321"/>
      <c r="T633" s="321"/>
      <c r="U633" s="321"/>
      <c r="V633" s="321"/>
      <c r="W633" s="321"/>
      <c r="X633" s="321"/>
      <c r="Y633" s="322">
        <v>0</v>
      </c>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0">
        <v>4</v>
      </c>
      <c r="B634" s="1080">
        <v>1</v>
      </c>
      <c r="C634" s="422" t="s">
        <v>737</v>
      </c>
      <c r="D634" s="422"/>
      <c r="E634" s="422"/>
      <c r="F634" s="422"/>
      <c r="G634" s="422"/>
      <c r="H634" s="422"/>
      <c r="I634" s="422"/>
      <c r="J634" s="423"/>
      <c r="K634" s="424"/>
      <c r="L634" s="424"/>
      <c r="M634" s="424"/>
      <c r="N634" s="424"/>
      <c r="O634" s="424"/>
      <c r="P634" s="321" t="s">
        <v>741</v>
      </c>
      <c r="Q634" s="321"/>
      <c r="R634" s="321"/>
      <c r="S634" s="321"/>
      <c r="T634" s="321"/>
      <c r="U634" s="321"/>
      <c r="V634" s="321"/>
      <c r="W634" s="321"/>
      <c r="X634" s="321"/>
      <c r="Y634" s="322">
        <v>0</v>
      </c>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80">
        <v>5</v>
      </c>
      <c r="B635" s="108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80">
        <v>6</v>
      </c>
      <c r="B636" s="108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80">
        <v>7</v>
      </c>
      <c r="B637" s="108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80">
        <v>8</v>
      </c>
      <c r="B638" s="108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80">
        <v>9</v>
      </c>
      <c r="B639" s="108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80">
        <v>10</v>
      </c>
      <c r="B640" s="108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80">
        <v>11</v>
      </c>
      <c r="B641" s="108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80">
        <v>12</v>
      </c>
      <c r="B642" s="108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80">
        <v>13</v>
      </c>
      <c r="B643" s="108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80">
        <v>14</v>
      </c>
      <c r="B644" s="108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80">
        <v>15</v>
      </c>
      <c r="B645" s="108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80">
        <v>16</v>
      </c>
      <c r="B646" s="108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80">
        <v>17</v>
      </c>
      <c r="B647" s="108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80">
        <v>18</v>
      </c>
      <c r="B648" s="108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80">
        <v>19</v>
      </c>
      <c r="B649" s="108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80">
        <v>20</v>
      </c>
      <c r="B650" s="108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80">
        <v>21</v>
      </c>
      <c r="B651" s="108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80">
        <v>22</v>
      </c>
      <c r="B652" s="108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80">
        <v>23</v>
      </c>
      <c r="B653" s="108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80">
        <v>24</v>
      </c>
      <c r="B654" s="108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80">
        <v>25</v>
      </c>
      <c r="B655" s="108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80">
        <v>26</v>
      </c>
      <c r="B656" s="108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80">
        <v>27</v>
      </c>
      <c r="B657" s="108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80">
        <v>28</v>
      </c>
      <c r="B658" s="108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80">
        <v>29</v>
      </c>
      <c r="B659" s="108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80">
        <v>30</v>
      </c>
      <c r="B660" s="108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211</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280</v>
      </c>
      <c r="K663" s="109"/>
      <c r="L663" s="109"/>
      <c r="M663" s="109"/>
      <c r="N663" s="109"/>
      <c r="O663" s="109"/>
      <c r="P663" s="351" t="s">
        <v>27</v>
      </c>
      <c r="Q663" s="351"/>
      <c r="R663" s="351"/>
      <c r="S663" s="351"/>
      <c r="T663" s="351"/>
      <c r="U663" s="351"/>
      <c r="V663" s="351"/>
      <c r="W663" s="351"/>
      <c r="X663" s="351"/>
      <c r="Y663" s="348" t="s">
        <v>331</v>
      </c>
      <c r="Z663" s="349"/>
      <c r="AA663" s="349"/>
      <c r="AB663" s="349"/>
      <c r="AC663" s="281" t="s">
        <v>317</v>
      </c>
      <c r="AD663" s="281"/>
      <c r="AE663" s="281"/>
      <c r="AF663" s="281"/>
      <c r="AG663" s="281"/>
      <c r="AH663" s="348" t="s">
        <v>256</v>
      </c>
      <c r="AI663" s="350"/>
      <c r="AJ663" s="350"/>
      <c r="AK663" s="350"/>
      <c r="AL663" s="350" t="s">
        <v>21</v>
      </c>
      <c r="AM663" s="350"/>
      <c r="AN663" s="350"/>
      <c r="AO663" s="430"/>
      <c r="AP663" s="431" t="s">
        <v>281</v>
      </c>
      <c r="AQ663" s="431"/>
      <c r="AR663" s="431"/>
      <c r="AS663" s="431"/>
      <c r="AT663" s="431"/>
      <c r="AU663" s="431"/>
      <c r="AV663" s="431"/>
      <c r="AW663" s="431"/>
      <c r="AX663" s="431"/>
    </row>
    <row r="664" spans="1:50" ht="56.45" customHeight="1" x14ac:dyDescent="0.15">
      <c r="A664" s="1080">
        <v>1</v>
      </c>
      <c r="B664" s="1080">
        <v>1</v>
      </c>
      <c r="C664" s="422" t="s">
        <v>736</v>
      </c>
      <c r="D664" s="422"/>
      <c r="E664" s="422"/>
      <c r="F664" s="422"/>
      <c r="G664" s="422"/>
      <c r="H664" s="422"/>
      <c r="I664" s="422"/>
      <c r="J664" s="423"/>
      <c r="K664" s="424"/>
      <c r="L664" s="424"/>
      <c r="M664" s="424"/>
      <c r="N664" s="424"/>
      <c r="O664" s="424"/>
      <c r="P664" s="321" t="s">
        <v>742</v>
      </c>
      <c r="Q664" s="321"/>
      <c r="R664" s="321"/>
      <c r="S664" s="321"/>
      <c r="T664" s="321"/>
      <c r="U664" s="321"/>
      <c r="V664" s="321"/>
      <c r="W664" s="321"/>
      <c r="X664" s="321"/>
      <c r="Y664" s="322">
        <v>2.8</v>
      </c>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80">
        <v>2</v>
      </c>
      <c r="B665" s="108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80">
        <v>3</v>
      </c>
      <c r="B666" s="108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80">
        <v>4</v>
      </c>
      <c r="B667" s="108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80">
        <v>5</v>
      </c>
      <c r="B668" s="108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80">
        <v>6</v>
      </c>
      <c r="B669" s="108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80">
        <v>7</v>
      </c>
      <c r="B670" s="108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80">
        <v>8</v>
      </c>
      <c r="B671" s="108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80">
        <v>9</v>
      </c>
      <c r="B672" s="108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80">
        <v>10</v>
      </c>
      <c r="B673" s="108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80">
        <v>11</v>
      </c>
      <c r="B674" s="108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80">
        <v>12</v>
      </c>
      <c r="B675" s="108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80">
        <v>13</v>
      </c>
      <c r="B676" s="108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80">
        <v>14</v>
      </c>
      <c r="B677" s="108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80">
        <v>15</v>
      </c>
      <c r="B678" s="108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80">
        <v>16</v>
      </c>
      <c r="B679" s="108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80">
        <v>17</v>
      </c>
      <c r="B680" s="108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80">
        <v>18</v>
      </c>
      <c r="B681" s="108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80">
        <v>19</v>
      </c>
      <c r="B682" s="108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80">
        <v>20</v>
      </c>
      <c r="B683" s="108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80">
        <v>21</v>
      </c>
      <c r="B684" s="108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80">
        <v>22</v>
      </c>
      <c r="B685" s="108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80">
        <v>23</v>
      </c>
      <c r="B686" s="108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80">
        <v>24</v>
      </c>
      <c r="B687" s="108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80">
        <v>25</v>
      </c>
      <c r="B688" s="108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80">
        <v>26</v>
      </c>
      <c r="B689" s="108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80">
        <v>27</v>
      </c>
      <c r="B690" s="108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80">
        <v>28</v>
      </c>
      <c r="B691" s="108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80">
        <v>29</v>
      </c>
      <c r="B692" s="108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80">
        <v>30</v>
      </c>
      <c r="B693" s="108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212</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280</v>
      </c>
      <c r="K696" s="109"/>
      <c r="L696" s="109"/>
      <c r="M696" s="109"/>
      <c r="N696" s="109"/>
      <c r="O696" s="109"/>
      <c r="P696" s="351" t="s">
        <v>27</v>
      </c>
      <c r="Q696" s="351"/>
      <c r="R696" s="351"/>
      <c r="S696" s="351"/>
      <c r="T696" s="351"/>
      <c r="U696" s="351"/>
      <c r="V696" s="351"/>
      <c r="W696" s="351"/>
      <c r="X696" s="351"/>
      <c r="Y696" s="348" t="s">
        <v>331</v>
      </c>
      <c r="Z696" s="349"/>
      <c r="AA696" s="349"/>
      <c r="AB696" s="349"/>
      <c r="AC696" s="281" t="s">
        <v>317</v>
      </c>
      <c r="AD696" s="281"/>
      <c r="AE696" s="281"/>
      <c r="AF696" s="281"/>
      <c r="AG696" s="281"/>
      <c r="AH696" s="348" t="s">
        <v>256</v>
      </c>
      <c r="AI696" s="350"/>
      <c r="AJ696" s="350"/>
      <c r="AK696" s="350"/>
      <c r="AL696" s="350" t="s">
        <v>21</v>
      </c>
      <c r="AM696" s="350"/>
      <c r="AN696" s="350"/>
      <c r="AO696" s="430"/>
      <c r="AP696" s="431" t="s">
        <v>281</v>
      </c>
      <c r="AQ696" s="431"/>
      <c r="AR696" s="431"/>
      <c r="AS696" s="431"/>
      <c r="AT696" s="431"/>
      <c r="AU696" s="431"/>
      <c r="AV696" s="431"/>
      <c r="AW696" s="431"/>
      <c r="AX696" s="431"/>
    </row>
    <row r="697" spans="1:50" ht="26.25" customHeight="1" x14ac:dyDescent="0.15">
      <c r="A697" s="1080">
        <v>1</v>
      </c>
      <c r="B697" s="108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0">
        <v>2</v>
      </c>
      <c r="B698" s="108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0">
        <v>3</v>
      </c>
      <c r="B699" s="108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0">
        <v>4</v>
      </c>
      <c r="B700" s="108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0">
        <v>5</v>
      </c>
      <c r="B701" s="108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0">
        <v>6</v>
      </c>
      <c r="B702" s="108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0">
        <v>7</v>
      </c>
      <c r="B703" s="108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0">
        <v>8</v>
      </c>
      <c r="B704" s="108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0">
        <v>9</v>
      </c>
      <c r="B705" s="108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0">
        <v>10</v>
      </c>
      <c r="B706" s="108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0">
        <v>11</v>
      </c>
      <c r="B707" s="108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0">
        <v>12</v>
      </c>
      <c r="B708" s="108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0">
        <v>13</v>
      </c>
      <c r="B709" s="108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0">
        <v>14</v>
      </c>
      <c r="B710" s="108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0">
        <v>15</v>
      </c>
      <c r="B711" s="108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0">
        <v>16</v>
      </c>
      <c r="B712" s="108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0">
        <v>17</v>
      </c>
      <c r="B713" s="108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0">
        <v>18</v>
      </c>
      <c r="B714" s="108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0">
        <v>19</v>
      </c>
      <c r="B715" s="108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0">
        <v>20</v>
      </c>
      <c r="B716" s="108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0">
        <v>21</v>
      </c>
      <c r="B717" s="108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0">
        <v>22</v>
      </c>
      <c r="B718" s="108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0">
        <v>23</v>
      </c>
      <c r="B719" s="108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0">
        <v>24</v>
      </c>
      <c r="B720" s="108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0">
        <v>25</v>
      </c>
      <c r="B721" s="108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0">
        <v>26</v>
      </c>
      <c r="B722" s="108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0">
        <v>27</v>
      </c>
      <c r="B723" s="108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0">
        <v>28</v>
      </c>
      <c r="B724" s="108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0">
        <v>29</v>
      </c>
      <c r="B725" s="108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0">
        <v>30</v>
      </c>
      <c r="B726" s="108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213</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280</v>
      </c>
      <c r="K729" s="109"/>
      <c r="L729" s="109"/>
      <c r="M729" s="109"/>
      <c r="N729" s="109"/>
      <c r="O729" s="109"/>
      <c r="P729" s="351" t="s">
        <v>27</v>
      </c>
      <c r="Q729" s="351"/>
      <c r="R729" s="351"/>
      <c r="S729" s="351"/>
      <c r="T729" s="351"/>
      <c r="U729" s="351"/>
      <c r="V729" s="351"/>
      <c r="W729" s="351"/>
      <c r="X729" s="351"/>
      <c r="Y729" s="348" t="s">
        <v>331</v>
      </c>
      <c r="Z729" s="349"/>
      <c r="AA729" s="349"/>
      <c r="AB729" s="349"/>
      <c r="AC729" s="281" t="s">
        <v>317</v>
      </c>
      <c r="AD729" s="281"/>
      <c r="AE729" s="281"/>
      <c r="AF729" s="281"/>
      <c r="AG729" s="281"/>
      <c r="AH729" s="348" t="s">
        <v>256</v>
      </c>
      <c r="AI729" s="350"/>
      <c r="AJ729" s="350"/>
      <c r="AK729" s="350"/>
      <c r="AL729" s="350" t="s">
        <v>21</v>
      </c>
      <c r="AM729" s="350"/>
      <c r="AN729" s="350"/>
      <c r="AO729" s="430"/>
      <c r="AP729" s="431" t="s">
        <v>281</v>
      </c>
      <c r="AQ729" s="431"/>
      <c r="AR729" s="431"/>
      <c r="AS729" s="431"/>
      <c r="AT729" s="431"/>
      <c r="AU729" s="431"/>
      <c r="AV729" s="431"/>
      <c r="AW729" s="431"/>
      <c r="AX729" s="431"/>
    </row>
    <row r="730" spans="1:50" ht="26.25" customHeight="1" x14ac:dyDescent="0.15">
      <c r="A730" s="1080">
        <v>1</v>
      </c>
      <c r="B730" s="108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0">
        <v>2</v>
      </c>
      <c r="B731" s="108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0">
        <v>3</v>
      </c>
      <c r="B732" s="108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0">
        <v>4</v>
      </c>
      <c r="B733" s="108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0">
        <v>5</v>
      </c>
      <c r="B734" s="108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0">
        <v>6</v>
      </c>
      <c r="B735" s="108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0">
        <v>7</v>
      </c>
      <c r="B736" s="108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0">
        <v>8</v>
      </c>
      <c r="B737" s="108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0">
        <v>9</v>
      </c>
      <c r="B738" s="108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0">
        <v>10</v>
      </c>
      <c r="B739" s="108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0">
        <v>11</v>
      </c>
      <c r="B740" s="108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0">
        <v>12</v>
      </c>
      <c r="B741" s="108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0">
        <v>13</v>
      </c>
      <c r="B742" s="108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0">
        <v>14</v>
      </c>
      <c r="B743" s="108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0">
        <v>15</v>
      </c>
      <c r="B744" s="108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0">
        <v>16</v>
      </c>
      <c r="B745" s="108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0">
        <v>17</v>
      </c>
      <c r="B746" s="108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0">
        <v>18</v>
      </c>
      <c r="B747" s="108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0">
        <v>19</v>
      </c>
      <c r="B748" s="108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0">
        <v>20</v>
      </c>
      <c r="B749" s="108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0">
        <v>21</v>
      </c>
      <c r="B750" s="108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0">
        <v>22</v>
      </c>
      <c r="B751" s="108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0">
        <v>23</v>
      </c>
      <c r="B752" s="108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0">
        <v>24</v>
      </c>
      <c r="B753" s="108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0">
        <v>25</v>
      </c>
      <c r="B754" s="108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0">
        <v>26</v>
      </c>
      <c r="B755" s="108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0">
        <v>27</v>
      </c>
      <c r="B756" s="108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0">
        <v>28</v>
      </c>
      <c r="B757" s="108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0">
        <v>29</v>
      </c>
      <c r="B758" s="108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0">
        <v>30</v>
      </c>
      <c r="B759" s="108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214</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280</v>
      </c>
      <c r="K762" s="109"/>
      <c r="L762" s="109"/>
      <c r="M762" s="109"/>
      <c r="N762" s="109"/>
      <c r="O762" s="109"/>
      <c r="P762" s="351" t="s">
        <v>27</v>
      </c>
      <c r="Q762" s="351"/>
      <c r="R762" s="351"/>
      <c r="S762" s="351"/>
      <c r="T762" s="351"/>
      <c r="U762" s="351"/>
      <c r="V762" s="351"/>
      <c r="W762" s="351"/>
      <c r="X762" s="351"/>
      <c r="Y762" s="348" t="s">
        <v>331</v>
      </c>
      <c r="Z762" s="349"/>
      <c r="AA762" s="349"/>
      <c r="AB762" s="349"/>
      <c r="AC762" s="281" t="s">
        <v>317</v>
      </c>
      <c r="AD762" s="281"/>
      <c r="AE762" s="281"/>
      <c r="AF762" s="281"/>
      <c r="AG762" s="281"/>
      <c r="AH762" s="348" t="s">
        <v>256</v>
      </c>
      <c r="AI762" s="350"/>
      <c r="AJ762" s="350"/>
      <c r="AK762" s="350"/>
      <c r="AL762" s="350" t="s">
        <v>21</v>
      </c>
      <c r="AM762" s="350"/>
      <c r="AN762" s="350"/>
      <c r="AO762" s="430"/>
      <c r="AP762" s="431" t="s">
        <v>281</v>
      </c>
      <c r="AQ762" s="431"/>
      <c r="AR762" s="431"/>
      <c r="AS762" s="431"/>
      <c r="AT762" s="431"/>
      <c r="AU762" s="431"/>
      <c r="AV762" s="431"/>
      <c r="AW762" s="431"/>
      <c r="AX762" s="431"/>
    </row>
    <row r="763" spans="1:50" ht="26.25" customHeight="1" x14ac:dyDescent="0.15">
      <c r="A763" s="1080">
        <v>1</v>
      </c>
      <c r="B763" s="108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0">
        <v>2</v>
      </c>
      <c r="B764" s="108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0">
        <v>3</v>
      </c>
      <c r="B765" s="108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0">
        <v>4</v>
      </c>
      <c r="B766" s="108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0">
        <v>5</v>
      </c>
      <c r="B767" s="108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0">
        <v>6</v>
      </c>
      <c r="B768" s="108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0">
        <v>7</v>
      </c>
      <c r="B769" s="108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0">
        <v>8</v>
      </c>
      <c r="B770" s="108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0">
        <v>9</v>
      </c>
      <c r="B771" s="108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0">
        <v>10</v>
      </c>
      <c r="B772" s="108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0">
        <v>11</v>
      </c>
      <c r="B773" s="108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0">
        <v>12</v>
      </c>
      <c r="B774" s="108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0">
        <v>13</v>
      </c>
      <c r="B775" s="108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0">
        <v>14</v>
      </c>
      <c r="B776" s="108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0">
        <v>15</v>
      </c>
      <c r="B777" s="108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0">
        <v>16</v>
      </c>
      <c r="B778" s="108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0">
        <v>17</v>
      </c>
      <c r="B779" s="108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0">
        <v>18</v>
      </c>
      <c r="B780" s="108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0">
        <v>19</v>
      </c>
      <c r="B781" s="108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0">
        <v>20</v>
      </c>
      <c r="B782" s="108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0">
        <v>21</v>
      </c>
      <c r="B783" s="108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0">
        <v>22</v>
      </c>
      <c r="B784" s="108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0">
        <v>23</v>
      </c>
      <c r="B785" s="108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0">
        <v>24</v>
      </c>
      <c r="B786" s="108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0">
        <v>25</v>
      </c>
      <c r="B787" s="108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0">
        <v>26</v>
      </c>
      <c r="B788" s="108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0">
        <v>27</v>
      </c>
      <c r="B789" s="108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0">
        <v>28</v>
      </c>
      <c r="B790" s="108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0">
        <v>29</v>
      </c>
      <c r="B791" s="108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0">
        <v>30</v>
      </c>
      <c r="B792" s="108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215</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280</v>
      </c>
      <c r="K795" s="109"/>
      <c r="L795" s="109"/>
      <c r="M795" s="109"/>
      <c r="N795" s="109"/>
      <c r="O795" s="109"/>
      <c r="P795" s="351" t="s">
        <v>27</v>
      </c>
      <c r="Q795" s="351"/>
      <c r="R795" s="351"/>
      <c r="S795" s="351"/>
      <c r="T795" s="351"/>
      <c r="U795" s="351"/>
      <c r="V795" s="351"/>
      <c r="W795" s="351"/>
      <c r="X795" s="351"/>
      <c r="Y795" s="348" t="s">
        <v>331</v>
      </c>
      <c r="Z795" s="349"/>
      <c r="AA795" s="349"/>
      <c r="AB795" s="349"/>
      <c r="AC795" s="281" t="s">
        <v>317</v>
      </c>
      <c r="AD795" s="281"/>
      <c r="AE795" s="281"/>
      <c r="AF795" s="281"/>
      <c r="AG795" s="281"/>
      <c r="AH795" s="348" t="s">
        <v>256</v>
      </c>
      <c r="AI795" s="350"/>
      <c r="AJ795" s="350"/>
      <c r="AK795" s="350"/>
      <c r="AL795" s="350" t="s">
        <v>21</v>
      </c>
      <c r="AM795" s="350"/>
      <c r="AN795" s="350"/>
      <c r="AO795" s="430"/>
      <c r="AP795" s="431" t="s">
        <v>281</v>
      </c>
      <c r="AQ795" s="431"/>
      <c r="AR795" s="431"/>
      <c r="AS795" s="431"/>
      <c r="AT795" s="431"/>
      <c r="AU795" s="431"/>
      <c r="AV795" s="431"/>
      <c r="AW795" s="431"/>
      <c r="AX795" s="431"/>
    </row>
    <row r="796" spans="1:50" ht="26.25" customHeight="1" x14ac:dyDescent="0.15">
      <c r="A796" s="1080">
        <v>1</v>
      </c>
      <c r="B796" s="108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0">
        <v>2</v>
      </c>
      <c r="B797" s="108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0">
        <v>3</v>
      </c>
      <c r="B798" s="108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0">
        <v>4</v>
      </c>
      <c r="B799" s="108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0">
        <v>5</v>
      </c>
      <c r="B800" s="108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0">
        <v>6</v>
      </c>
      <c r="B801" s="108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0">
        <v>7</v>
      </c>
      <c r="B802" s="108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0">
        <v>8</v>
      </c>
      <c r="B803" s="108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0">
        <v>9</v>
      </c>
      <c r="B804" s="108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0">
        <v>10</v>
      </c>
      <c r="B805" s="108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0">
        <v>11</v>
      </c>
      <c r="B806" s="108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0">
        <v>12</v>
      </c>
      <c r="B807" s="108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0">
        <v>13</v>
      </c>
      <c r="B808" s="108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0">
        <v>14</v>
      </c>
      <c r="B809" s="108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0">
        <v>15</v>
      </c>
      <c r="B810" s="108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0">
        <v>16</v>
      </c>
      <c r="B811" s="108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0">
        <v>17</v>
      </c>
      <c r="B812" s="108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0">
        <v>18</v>
      </c>
      <c r="B813" s="108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0">
        <v>19</v>
      </c>
      <c r="B814" s="108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0">
        <v>20</v>
      </c>
      <c r="B815" s="108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0">
        <v>21</v>
      </c>
      <c r="B816" s="108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0">
        <v>22</v>
      </c>
      <c r="B817" s="108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0">
        <v>23</v>
      </c>
      <c r="B818" s="108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0">
        <v>24</v>
      </c>
      <c r="B819" s="108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0">
        <v>25</v>
      </c>
      <c r="B820" s="108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0">
        <v>26</v>
      </c>
      <c r="B821" s="108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0">
        <v>27</v>
      </c>
      <c r="B822" s="108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0">
        <v>28</v>
      </c>
      <c r="B823" s="108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0">
        <v>29</v>
      </c>
      <c r="B824" s="108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0">
        <v>30</v>
      </c>
      <c r="B825" s="108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216</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280</v>
      </c>
      <c r="K828" s="109"/>
      <c r="L828" s="109"/>
      <c r="M828" s="109"/>
      <c r="N828" s="109"/>
      <c r="O828" s="109"/>
      <c r="P828" s="351" t="s">
        <v>27</v>
      </c>
      <c r="Q828" s="351"/>
      <c r="R828" s="351"/>
      <c r="S828" s="351"/>
      <c r="T828" s="351"/>
      <c r="U828" s="351"/>
      <c r="V828" s="351"/>
      <c r="W828" s="351"/>
      <c r="X828" s="351"/>
      <c r="Y828" s="348" t="s">
        <v>331</v>
      </c>
      <c r="Z828" s="349"/>
      <c r="AA828" s="349"/>
      <c r="AB828" s="349"/>
      <c r="AC828" s="281" t="s">
        <v>317</v>
      </c>
      <c r="AD828" s="281"/>
      <c r="AE828" s="281"/>
      <c r="AF828" s="281"/>
      <c r="AG828" s="281"/>
      <c r="AH828" s="348" t="s">
        <v>256</v>
      </c>
      <c r="AI828" s="350"/>
      <c r="AJ828" s="350"/>
      <c r="AK828" s="350"/>
      <c r="AL828" s="350" t="s">
        <v>21</v>
      </c>
      <c r="AM828" s="350"/>
      <c r="AN828" s="350"/>
      <c r="AO828" s="430"/>
      <c r="AP828" s="431" t="s">
        <v>281</v>
      </c>
      <c r="AQ828" s="431"/>
      <c r="AR828" s="431"/>
      <c r="AS828" s="431"/>
      <c r="AT828" s="431"/>
      <c r="AU828" s="431"/>
      <c r="AV828" s="431"/>
      <c r="AW828" s="431"/>
      <c r="AX828" s="431"/>
    </row>
    <row r="829" spans="1:50" ht="26.25" customHeight="1" x14ac:dyDescent="0.15">
      <c r="A829" s="1080">
        <v>1</v>
      </c>
      <c r="B829" s="108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0">
        <v>2</v>
      </c>
      <c r="B830" s="108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0">
        <v>3</v>
      </c>
      <c r="B831" s="108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0">
        <v>4</v>
      </c>
      <c r="B832" s="108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0">
        <v>5</v>
      </c>
      <c r="B833" s="108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0">
        <v>6</v>
      </c>
      <c r="B834" s="108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0">
        <v>7</v>
      </c>
      <c r="B835" s="108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0">
        <v>8</v>
      </c>
      <c r="B836" s="108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0">
        <v>9</v>
      </c>
      <c r="B837" s="108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0">
        <v>10</v>
      </c>
      <c r="B838" s="108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0">
        <v>11</v>
      </c>
      <c r="B839" s="108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0">
        <v>12</v>
      </c>
      <c r="B840" s="108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0">
        <v>13</v>
      </c>
      <c r="B841" s="108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0">
        <v>14</v>
      </c>
      <c r="B842" s="108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0">
        <v>15</v>
      </c>
      <c r="B843" s="108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0">
        <v>16</v>
      </c>
      <c r="B844" s="108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0">
        <v>17</v>
      </c>
      <c r="B845" s="108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0">
        <v>18</v>
      </c>
      <c r="B846" s="108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0">
        <v>19</v>
      </c>
      <c r="B847" s="108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0">
        <v>20</v>
      </c>
      <c r="B848" s="108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0">
        <v>21</v>
      </c>
      <c r="B849" s="108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0">
        <v>22</v>
      </c>
      <c r="B850" s="108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0">
        <v>23</v>
      </c>
      <c r="B851" s="108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0">
        <v>24</v>
      </c>
      <c r="B852" s="108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0">
        <v>25</v>
      </c>
      <c r="B853" s="108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0">
        <v>26</v>
      </c>
      <c r="B854" s="108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0">
        <v>27</v>
      </c>
      <c r="B855" s="108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0">
        <v>28</v>
      </c>
      <c r="B856" s="108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0">
        <v>29</v>
      </c>
      <c r="B857" s="108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0">
        <v>30</v>
      </c>
      <c r="B858" s="108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217</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280</v>
      </c>
      <c r="K861" s="109"/>
      <c r="L861" s="109"/>
      <c r="M861" s="109"/>
      <c r="N861" s="109"/>
      <c r="O861" s="109"/>
      <c r="P861" s="351" t="s">
        <v>27</v>
      </c>
      <c r="Q861" s="351"/>
      <c r="R861" s="351"/>
      <c r="S861" s="351"/>
      <c r="T861" s="351"/>
      <c r="U861" s="351"/>
      <c r="V861" s="351"/>
      <c r="W861" s="351"/>
      <c r="X861" s="351"/>
      <c r="Y861" s="348" t="s">
        <v>331</v>
      </c>
      <c r="Z861" s="349"/>
      <c r="AA861" s="349"/>
      <c r="AB861" s="349"/>
      <c r="AC861" s="281" t="s">
        <v>317</v>
      </c>
      <c r="AD861" s="281"/>
      <c r="AE861" s="281"/>
      <c r="AF861" s="281"/>
      <c r="AG861" s="281"/>
      <c r="AH861" s="348" t="s">
        <v>256</v>
      </c>
      <c r="AI861" s="350"/>
      <c r="AJ861" s="350"/>
      <c r="AK861" s="350"/>
      <c r="AL861" s="350" t="s">
        <v>21</v>
      </c>
      <c r="AM861" s="350"/>
      <c r="AN861" s="350"/>
      <c r="AO861" s="430"/>
      <c r="AP861" s="431" t="s">
        <v>281</v>
      </c>
      <c r="AQ861" s="431"/>
      <c r="AR861" s="431"/>
      <c r="AS861" s="431"/>
      <c r="AT861" s="431"/>
      <c r="AU861" s="431"/>
      <c r="AV861" s="431"/>
      <c r="AW861" s="431"/>
      <c r="AX861" s="431"/>
    </row>
    <row r="862" spans="1:50" ht="26.25" customHeight="1" x14ac:dyDescent="0.15">
      <c r="A862" s="1080">
        <v>1</v>
      </c>
      <c r="B862" s="108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0">
        <v>2</v>
      </c>
      <c r="B863" s="108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0">
        <v>3</v>
      </c>
      <c r="B864" s="108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0">
        <v>4</v>
      </c>
      <c r="B865" s="108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0">
        <v>5</v>
      </c>
      <c r="B866" s="108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0">
        <v>6</v>
      </c>
      <c r="B867" s="108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0">
        <v>7</v>
      </c>
      <c r="B868" s="108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0">
        <v>8</v>
      </c>
      <c r="B869" s="108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0">
        <v>9</v>
      </c>
      <c r="B870" s="108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0">
        <v>10</v>
      </c>
      <c r="B871" s="108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0">
        <v>11</v>
      </c>
      <c r="B872" s="108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0">
        <v>12</v>
      </c>
      <c r="B873" s="108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0">
        <v>13</v>
      </c>
      <c r="B874" s="108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0">
        <v>14</v>
      </c>
      <c r="B875" s="108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0">
        <v>15</v>
      </c>
      <c r="B876" s="108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0">
        <v>16</v>
      </c>
      <c r="B877" s="108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0">
        <v>17</v>
      </c>
      <c r="B878" s="108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0">
        <v>18</v>
      </c>
      <c r="B879" s="108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0">
        <v>19</v>
      </c>
      <c r="B880" s="108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0">
        <v>20</v>
      </c>
      <c r="B881" s="108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0">
        <v>21</v>
      </c>
      <c r="B882" s="108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0">
        <v>22</v>
      </c>
      <c r="B883" s="108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0">
        <v>23</v>
      </c>
      <c r="B884" s="108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0">
        <v>24</v>
      </c>
      <c r="B885" s="108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0">
        <v>25</v>
      </c>
      <c r="B886" s="108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0">
        <v>26</v>
      </c>
      <c r="B887" s="108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0">
        <v>27</v>
      </c>
      <c r="B888" s="108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0">
        <v>28</v>
      </c>
      <c r="B889" s="108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0">
        <v>29</v>
      </c>
      <c r="B890" s="108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0">
        <v>30</v>
      </c>
      <c r="B891" s="108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218</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280</v>
      </c>
      <c r="K894" s="109"/>
      <c r="L894" s="109"/>
      <c r="M894" s="109"/>
      <c r="N894" s="109"/>
      <c r="O894" s="109"/>
      <c r="P894" s="351" t="s">
        <v>27</v>
      </c>
      <c r="Q894" s="351"/>
      <c r="R894" s="351"/>
      <c r="S894" s="351"/>
      <c r="T894" s="351"/>
      <c r="U894" s="351"/>
      <c r="V894" s="351"/>
      <c r="W894" s="351"/>
      <c r="X894" s="351"/>
      <c r="Y894" s="348" t="s">
        <v>331</v>
      </c>
      <c r="Z894" s="349"/>
      <c r="AA894" s="349"/>
      <c r="AB894" s="349"/>
      <c r="AC894" s="281" t="s">
        <v>317</v>
      </c>
      <c r="AD894" s="281"/>
      <c r="AE894" s="281"/>
      <c r="AF894" s="281"/>
      <c r="AG894" s="281"/>
      <c r="AH894" s="348" t="s">
        <v>256</v>
      </c>
      <c r="AI894" s="350"/>
      <c r="AJ894" s="350"/>
      <c r="AK894" s="350"/>
      <c r="AL894" s="350" t="s">
        <v>21</v>
      </c>
      <c r="AM894" s="350"/>
      <c r="AN894" s="350"/>
      <c r="AO894" s="430"/>
      <c r="AP894" s="431" t="s">
        <v>281</v>
      </c>
      <c r="AQ894" s="431"/>
      <c r="AR894" s="431"/>
      <c r="AS894" s="431"/>
      <c r="AT894" s="431"/>
      <c r="AU894" s="431"/>
      <c r="AV894" s="431"/>
      <c r="AW894" s="431"/>
      <c r="AX894" s="431"/>
    </row>
    <row r="895" spans="1:50" ht="26.25" customHeight="1" x14ac:dyDescent="0.15">
      <c r="A895" s="1080">
        <v>1</v>
      </c>
      <c r="B895" s="108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0">
        <v>2</v>
      </c>
      <c r="B896" s="108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0">
        <v>3</v>
      </c>
      <c r="B897" s="108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0">
        <v>4</v>
      </c>
      <c r="B898" s="108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0">
        <v>5</v>
      </c>
      <c r="B899" s="108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0">
        <v>6</v>
      </c>
      <c r="B900" s="108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0">
        <v>7</v>
      </c>
      <c r="B901" s="108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0">
        <v>8</v>
      </c>
      <c r="B902" s="108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0">
        <v>9</v>
      </c>
      <c r="B903" s="108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0">
        <v>10</v>
      </c>
      <c r="B904" s="108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0">
        <v>11</v>
      </c>
      <c r="B905" s="108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0">
        <v>12</v>
      </c>
      <c r="B906" s="108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0">
        <v>13</v>
      </c>
      <c r="B907" s="108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0">
        <v>14</v>
      </c>
      <c r="B908" s="108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0">
        <v>15</v>
      </c>
      <c r="B909" s="108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0">
        <v>16</v>
      </c>
      <c r="B910" s="108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0">
        <v>17</v>
      </c>
      <c r="B911" s="108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0">
        <v>18</v>
      </c>
      <c r="B912" s="108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0">
        <v>19</v>
      </c>
      <c r="B913" s="108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0">
        <v>20</v>
      </c>
      <c r="B914" s="108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0">
        <v>21</v>
      </c>
      <c r="B915" s="108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0">
        <v>22</v>
      </c>
      <c r="B916" s="108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0">
        <v>23</v>
      </c>
      <c r="B917" s="108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0">
        <v>24</v>
      </c>
      <c r="B918" s="108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0">
        <v>25</v>
      </c>
      <c r="B919" s="108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0">
        <v>26</v>
      </c>
      <c r="B920" s="108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0">
        <v>27</v>
      </c>
      <c r="B921" s="108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0">
        <v>28</v>
      </c>
      <c r="B922" s="108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0">
        <v>29</v>
      </c>
      <c r="B923" s="108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0">
        <v>30</v>
      </c>
      <c r="B924" s="108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280</v>
      </c>
      <c r="K927" s="109"/>
      <c r="L927" s="109"/>
      <c r="M927" s="109"/>
      <c r="N927" s="109"/>
      <c r="O927" s="109"/>
      <c r="P927" s="351" t="s">
        <v>27</v>
      </c>
      <c r="Q927" s="351"/>
      <c r="R927" s="351"/>
      <c r="S927" s="351"/>
      <c r="T927" s="351"/>
      <c r="U927" s="351"/>
      <c r="V927" s="351"/>
      <c r="W927" s="351"/>
      <c r="X927" s="351"/>
      <c r="Y927" s="348" t="s">
        <v>331</v>
      </c>
      <c r="Z927" s="349"/>
      <c r="AA927" s="349"/>
      <c r="AB927" s="349"/>
      <c r="AC927" s="281" t="s">
        <v>317</v>
      </c>
      <c r="AD927" s="281"/>
      <c r="AE927" s="281"/>
      <c r="AF927" s="281"/>
      <c r="AG927" s="281"/>
      <c r="AH927" s="348" t="s">
        <v>256</v>
      </c>
      <c r="AI927" s="350"/>
      <c r="AJ927" s="350"/>
      <c r="AK927" s="350"/>
      <c r="AL927" s="350" t="s">
        <v>21</v>
      </c>
      <c r="AM927" s="350"/>
      <c r="AN927" s="350"/>
      <c r="AO927" s="430"/>
      <c r="AP927" s="431" t="s">
        <v>281</v>
      </c>
      <c r="AQ927" s="431"/>
      <c r="AR927" s="431"/>
      <c r="AS927" s="431"/>
      <c r="AT927" s="431"/>
      <c r="AU927" s="431"/>
      <c r="AV927" s="431"/>
      <c r="AW927" s="431"/>
      <c r="AX927" s="431"/>
    </row>
    <row r="928" spans="1:50" ht="26.25" customHeight="1" x14ac:dyDescent="0.15">
      <c r="A928" s="1080">
        <v>1</v>
      </c>
      <c r="B928" s="108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0">
        <v>2</v>
      </c>
      <c r="B929" s="108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0">
        <v>3</v>
      </c>
      <c r="B930" s="108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0">
        <v>4</v>
      </c>
      <c r="B931" s="108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0">
        <v>5</v>
      </c>
      <c r="B932" s="108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0">
        <v>6</v>
      </c>
      <c r="B933" s="108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0">
        <v>7</v>
      </c>
      <c r="B934" s="108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0">
        <v>8</v>
      </c>
      <c r="B935" s="108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0">
        <v>9</v>
      </c>
      <c r="B936" s="108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0">
        <v>10</v>
      </c>
      <c r="B937" s="108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0">
        <v>11</v>
      </c>
      <c r="B938" s="108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0">
        <v>12</v>
      </c>
      <c r="B939" s="108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0">
        <v>13</v>
      </c>
      <c r="B940" s="108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0">
        <v>14</v>
      </c>
      <c r="B941" s="108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0">
        <v>15</v>
      </c>
      <c r="B942" s="108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0">
        <v>16</v>
      </c>
      <c r="B943" s="108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0">
        <v>17</v>
      </c>
      <c r="B944" s="108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0">
        <v>18</v>
      </c>
      <c r="B945" s="108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0">
        <v>19</v>
      </c>
      <c r="B946" s="108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0">
        <v>20</v>
      </c>
      <c r="B947" s="108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0">
        <v>21</v>
      </c>
      <c r="B948" s="108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0">
        <v>22</v>
      </c>
      <c r="B949" s="108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0">
        <v>23</v>
      </c>
      <c r="B950" s="108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0">
        <v>24</v>
      </c>
      <c r="B951" s="108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0">
        <v>25</v>
      </c>
      <c r="B952" s="108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0">
        <v>26</v>
      </c>
      <c r="B953" s="108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0">
        <v>27</v>
      </c>
      <c r="B954" s="108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0">
        <v>28</v>
      </c>
      <c r="B955" s="108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0">
        <v>29</v>
      </c>
      <c r="B956" s="108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0">
        <v>30</v>
      </c>
      <c r="B957" s="108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219</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280</v>
      </c>
      <c r="K960" s="109"/>
      <c r="L960" s="109"/>
      <c r="M960" s="109"/>
      <c r="N960" s="109"/>
      <c r="O960" s="109"/>
      <c r="P960" s="351" t="s">
        <v>27</v>
      </c>
      <c r="Q960" s="351"/>
      <c r="R960" s="351"/>
      <c r="S960" s="351"/>
      <c r="T960" s="351"/>
      <c r="U960" s="351"/>
      <c r="V960" s="351"/>
      <c r="W960" s="351"/>
      <c r="X960" s="351"/>
      <c r="Y960" s="348" t="s">
        <v>331</v>
      </c>
      <c r="Z960" s="349"/>
      <c r="AA960" s="349"/>
      <c r="AB960" s="349"/>
      <c r="AC960" s="281" t="s">
        <v>317</v>
      </c>
      <c r="AD960" s="281"/>
      <c r="AE960" s="281"/>
      <c r="AF960" s="281"/>
      <c r="AG960" s="281"/>
      <c r="AH960" s="348" t="s">
        <v>256</v>
      </c>
      <c r="AI960" s="350"/>
      <c r="AJ960" s="350"/>
      <c r="AK960" s="350"/>
      <c r="AL960" s="350" t="s">
        <v>21</v>
      </c>
      <c r="AM960" s="350"/>
      <c r="AN960" s="350"/>
      <c r="AO960" s="430"/>
      <c r="AP960" s="431" t="s">
        <v>281</v>
      </c>
      <c r="AQ960" s="431"/>
      <c r="AR960" s="431"/>
      <c r="AS960" s="431"/>
      <c r="AT960" s="431"/>
      <c r="AU960" s="431"/>
      <c r="AV960" s="431"/>
      <c r="AW960" s="431"/>
      <c r="AX960" s="431"/>
    </row>
    <row r="961" spans="1:50" ht="26.25" customHeight="1" x14ac:dyDescent="0.15">
      <c r="A961" s="1080">
        <v>1</v>
      </c>
      <c r="B961" s="108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0">
        <v>2</v>
      </c>
      <c r="B962" s="108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0">
        <v>3</v>
      </c>
      <c r="B963" s="108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0">
        <v>4</v>
      </c>
      <c r="B964" s="108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0">
        <v>5</v>
      </c>
      <c r="B965" s="108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0">
        <v>6</v>
      </c>
      <c r="B966" s="108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0">
        <v>7</v>
      </c>
      <c r="B967" s="108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0">
        <v>8</v>
      </c>
      <c r="B968" s="108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0">
        <v>9</v>
      </c>
      <c r="B969" s="108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0">
        <v>10</v>
      </c>
      <c r="B970" s="108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0">
        <v>11</v>
      </c>
      <c r="B971" s="108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0">
        <v>12</v>
      </c>
      <c r="B972" s="108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0">
        <v>13</v>
      </c>
      <c r="B973" s="108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0">
        <v>14</v>
      </c>
      <c r="B974" s="108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0">
        <v>15</v>
      </c>
      <c r="B975" s="108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0">
        <v>16</v>
      </c>
      <c r="B976" s="108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0">
        <v>17</v>
      </c>
      <c r="B977" s="108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0">
        <v>18</v>
      </c>
      <c r="B978" s="108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0">
        <v>19</v>
      </c>
      <c r="B979" s="108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0">
        <v>20</v>
      </c>
      <c r="B980" s="108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0">
        <v>21</v>
      </c>
      <c r="B981" s="108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0">
        <v>22</v>
      </c>
      <c r="B982" s="108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0">
        <v>23</v>
      </c>
      <c r="B983" s="108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0">
        <v>24</v>
      </c>
      <c r="B984" s="108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0">
        <v>25</v>
      </c>
      <c r="B985" s="108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0">
        <v>26</v>
      </c>
      <c r="B986" s="108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0">
        <v>27</v>
      </c>
      <c r="B987" s="108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0">
        <v>28</v>
      </c>
      <c r="B988" s="108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0">
        <v>29</v>
      </c>
      <c r="B989" s="108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0">
        <v>30</v>
      </c>
      <c r="B990" s="108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220</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280</v>
      </c>
      <c r="K993" s="109"/>
      <c r="L993" s="109"/>
      <c r="M993" s="109"/>
      <c r="N993" s="109"/>
      <c r="O993" s="109"/>
      <c r="P993" s="351" t="s">
        <v>27</v>
      </c>
      <c r="Q993" s="351"/>
      <c r="R993" s="351"/>
      <c r="S993" s="351"/>
      <c r="T993" s="351"/>
      <c r="U993" s="351"/>
      <c r="V993" s="351"/>
      <c r="W993" s="351"/>
      <c r="X993" s="351"/>
      <c r="Y993" s="348" t="s">
        <v>331</v>
      </c>
      <c r="Z993" s="349"/>
      <c r="AA993" s="349"/>
      <c r="AB993" s="349"/>
      <c r="AC993" s="281" t="s">
        <v>317</v>
      </c>
      <c r="AD993" s="281"/>
      <c r="AE993" s="281"/>
      <c r="AF993" s="281"/>
      <c r="AG993" s="281"/>
      <c r="AH993" s="348" t="s">
        <v>256</v>
      </c>
      <c r="AI993" s="350"/>
      <c r="AJ993" s="350"/>
      <c r="AK993" s="350"/>
      <c r="AL993" s="350" t="s">
        <v>21</v>
      </c>
      <c r="AM993" s="350"/>
      <c r="AN993" s="350"/>
      <c r="AO993" s="430"/>
      <c r="AP993" s="431" t="s">
        <v>281</v>
      </c>
      <c r="AQ993" s="431"/>
      <c r="AR993" s="431"/>
      <c r="AS993" s="431"/>
      <c r="AT993" s="431"/>
      <c r="AU993" s="431"/>
      <c r="AV993" s="431"/>
      <c r="AW993" s="431"/>
      <c r="AX993" s="431"/>
    </row>
    <row r="994" spans="1:50" ht="26.25" customHeight="1" x14ac:dyDescent="0.15">
      <c r="A994" s="1080">
        <v>1</v>
      </c>
      <c r="B994" s="108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0">
        <v>2</v>
      </c>
      <c r="B995" s="108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0">
        <v>3</v>
      </c>
      <c r="B996" s="108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0">
        <v>4</v>
      </c>
      <c r="B997" s="108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0">
        <v>5</v>
      </c>
      <c r="B998" s="108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0">
        <v>6</v>
      </c>
      <c r="B999" s="108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0">
        <v>7</v>
      </c>
      <c r="B1000" s="108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0">
        <v>8</v>
      </c>
      <c r="B1001" s="108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0">
        <v>9</v>
      </c>
      <c r="B1002" s="108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0">
        <v>10</v>
      </c>
      <c r="B1003" s="108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0">
        <v>11</v>
      </c>
      <c r="B1004" s="108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0">
        <v>12</v>
      </c>
      <c r="B1005" s="108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0">
        <v>13</v>
      </c>
      <c r="B1006" s="108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0">
        <v>14</v>
      </c>
      <c r="B1007" s="108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0">
        <v>15</v>
      </c>
      <c r="B1008" s="108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0">
        <v>16</v>
      </c>
      <c r="B1009" s="108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0">
        <v>17</v>
      </c>
      <c r="B1010" s="108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0">
        <v>18</v>
      </c>
      <c r="B1011" s="108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0">
        <v>19</v>
      </c>
      <c r="B1012" s="108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0">
        <v>20</v>
      </c>
      <c r="B1013" s="108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0">
        <v>21</v>
      </c>
      <c r="B1014" s="108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0">
        <v>22</v>
      </c>
      <c r="B1015" s="108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0">
        <v>23</v>
      </c>
      <c r="B1016" s="108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0">
        <v>24</v>
      </c>
      <c r="B1017" s="108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0">
        <v>25</v>
      </c>
      <c r="B1018" s="108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0">
        <v>26</v>
      </c>
      <c r="B1019" s="108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0">
        <v>27</v>
      </c>
      <c r="B1020" s="108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0">
        <v>28</v>
      </c>
      <c r="B1021" s="108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0">
        <v>29</v>
      </c>
      <c r="B1022" s="108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0">
        <v>30</v>
      </c>
      <c r="B1023" s="108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221</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280</v>
      </c>
      <c r="K1026" s="109"/>
      <c r="L1026" s="109"/>
      <c r="M1026" s="109"/>
      <c r="N1026" s="109"/>
      <c r="O1026" s="109"/>
      <c r="P1026" s="351" t="s">
        <v>27</v>
      </c>
      <c r="Q1026" s="351"/>
      <c r="R1026" s="351"/>
      <c r="S1026" s="351"/>
      <c r="T1026" s="351"/>
      <c r="U1026" s="351"/>
      <c r="V1026" s="351"/>
      <c r="W1026" s="351"/>
      <c r="X1026" s="351"/>
      <c r="Y1026" s="348" t="s">
        <v>331</v>
      </c>
      <c r="Z1026" s="349"/>
      <c r="AA1026" s="349"/>
      <c r="AB1026" s="349"/>
      <c r="AC1026" s="281" t="s">
        <v>317</v>
      </c>
      <c r="AD1026" s="281"/>
      <c r="AE1026" s="281"/>
      <c r="AF1026" s="281"/>
      <c r="AG1026" s="281"/>
      <c r="AH1026" s="348" t="s">
        <v>256</v>
      </c>
      <c r="AI1026" s="350"/>
      <c r="AJ1026" s="350"/>
      <c r="AK1026" s="350"/>
      <c r="AL1026" s="350" t="s">
        <v>21</v>
      </c>
      <c r="AM1026" s="350"/>
      <c r="AN1026" s="350"/>
      <c r="AO1026" s="430"/>
      <c r="AP1026" s="431" t="s">
        <v>281</v>
      </c>
      <c r="AQ1026" s="431"/>
      <c r="AR1026" s="431"/>
      <c r="AS1026" s="431"/>
      <c r="AT1026" s="431"/>
      <c r="AU1026" s="431"/>
      <c r="AV1026" s="431"/>
      <c r="AW1026" s="431"/>
      <c r="AX1026" s="431"/>
    </row>
    <row r="1027" spans="1:50" ht="26.25" customHeight="1" x14ac:dyDescent="0.15">
      <c r="A1027" s="1080">
        <v>1</v>
      </c>
      <c r="B1027" s="108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0">
        <v>2</v>
      </c>
      <c r="B1028" s="108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0">
        <v>3</v>
      </c>
      <c r="B1029" s="108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0">
        <v>4</v>
      </c>
      <c r="B1030" s="108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0">
        <v>5</v>
      </c>
      <c r="B1031" s="108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0">
        <v>6</v>
      </c>
      <c r="B1032" s="108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0">
        <v>7</v>
      </c>
      <c r="B1033" s="108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0">
        <v>8</v>
      </c>
      <c r="B1034" s="108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0">
        <v>9</v>
      </c>
      <c r="B1035" s="108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0">
        <v>10</v>
      </c>
      <c r="B1036" s="108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0">
        <v>11</v>
      </c>
      <c r="B1037" s="108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0">
        <v>12</v>
      </c>
      <c r="B1038" s="108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0">
        <v>13</v>
      </c>
      <c r="B1039" s="108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0">
        <v>14</v>
      </c>
      <c r="B1040" s="108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0">
        <v>15</v>
      </c>
      <c r="B1041" s="108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0">
        <v>16</v>
      </c>
      <c r="B1042" s="108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0">
        <v>17</v>
      </c>
      <c r="B1043" s="108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0">
        <v>18</v>
      </c>
      <c r="B1044" s="108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0">
        <v>19</v>
      </c>
      <c r="B1045" s="108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0">
        <v>20</v>
      </c>
      <c r="B1046" s="108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0">
        <v>21</v>
      </c>
      <c r="B1047" s="108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0">
        <v>22</v>
      </c>
      <c r="B1048" s="108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0">
        <v>23</v>
      </c>
      <c r="B1049" s="108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0">
        <v>24</v>
      </c>
      <c r="B1050" s="108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0">
        <v>25</v>
      </c>
      <c r="B1051" s="108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0">
        <v>26</v>
      </c>
      <c r="B1052" s="108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0">
        <v>27</v>
      </c>
      <c r="B1053" s="108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0">
        <v>28</v>
      </c>
      <c r="B1054" s="108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0">
        <v>29</v>
      </c>
      <c r="B1055" s="108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0">
        <v>30</v>
      </c>
      <c r="B1056" s="108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222</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280</v>
      </c>
      <c r="K1059" s="109"/>
      <c r="L1059" s="109"/>
      <c r="M1059" s="109"/>
      <c r="N1059" s="109"/>
      <c r="O1059" s="109"/>
      <c r="P1059" s="351" t="s">
        <v>27</v>
      </c>
      <c r="Q1059" s="351"/>
      <c r="R1059" s="351"/>
      <c r="S1059" s="351"/>
      <c r="T1059" s="351"/>
      <c r="U1059" s="351"/>
      <c r="V1059" s="351"/>
      <c r="W1059" s="351"/>
      <c r="X1059" s="351"/>
      <c r="Y1059" s="348" t="s">
        <v>331</v>
      </c>
      <c r="Z1059" s="349"/>
      <c r="AA1059" s="349"/>
      <c r="AB1059" s="349"/>
      <c r="AC1059" s="281" t="s">
        <v>317</v>
      </c>
      <c r="AD1059" s="281"/>
      <c r="AE1059" s="281"/>
      <c r="AF1059" s="281"/>
      <c r="AG1059" s="281"/>
      <c r="AH1059" s="348" t="s">
        <v>256</v>
      </c>
      <c r="AI1059" s="350"/>
      <c r="AJ1059" s="350"/>
      <c r="AK1059" s="350"/>
      <c r="AL1059" s="350" t="s">
        <v>21</v>
      </c>
      <c r="AM1059" s="350"/>
      <c r="AN1059" s="350"/>
      <c r="AO1059" s="430"/>
      <c r="AP1059" s="431" t="s">
        <v>281</v>
      </c>
      <c r="AQ1059" s="431"/>
      <c r="AR1059" s="431"/>
      <c r="AS1059" s="431"/>
      <c r="AT1059" s="431"/>
      <c r="AU1059" s="431"/>
      <c r="AV1059" s="431"/>
      <c r="AW1059" s="431"/>
      <c r="AX1059" s="431"/>
    </row>
    <row r="1060" spans="1:50" ht="26.25" customHeight="1" x14ac:dyDescent="0.15">
      <c r="A1060" s="1080">
        <v>1</v>
      </c>
      <c r="B1060" s="108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0">
        <v>2</v>
      </c>
      <c r="B1061" s="108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0">
        <v>3</v>
      </c>
      <c r="B1062" s="108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0">
        <v>4</v>
      </c>
      <c r="B1063" s="108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0">
        <v>5</v>
      </c>
      <c r="B1064" s="108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0">
        <v>6</v>
      </c>
      <c r="B1065" s="108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0">
        <v>7</v>
      </c>
      <c r="B1066" s="108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0">
        <v>8</v>
      </c>
      <c r="B1067" s="108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0">
        <v>9</v>
      </c>
      <c r="B1068" s="108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0">
        <v>10</v>
      </c>
      <c r="B1069" s="108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0">
        <v>11</v>
      </c>
      <c r="B1070" s="108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0">
        <v>12</v>
      </c>
      <c r="B1071" s="108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0">
        <v>13</v>
      </c>
      <c r="B1072" s="108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0">
        <v>14</v>
      </c>
      <c r="B1073" s="108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0">
        <v>15</v>
      </c>
      <c r="B1074" s="108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0">
        <v>16</v>
      </c>
      <c r="B1075" s="108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0">
        <v>17</v>
      </c>
      <c r="B1076" s="108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0">
        <v>18</v>
      </c>
      <c r="B1077" s="108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0">
        <v>19</v>
      </c>
      <c r="B1078" s="108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0">
        <v>20</v>
      </c>
      <c r="B1079" s="108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0">
        <v>21</v>
      </c>
      <c r="B1080" s="108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0">
        <v>22</v>
      </c>
      <c r="B1081" s="108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0">
        <v>23</v>
      </c>
      <c r="B1082" s="108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0">
        <v>24</v>
      </c>
      <c r="B1083" s="108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0">
        <v>25</v>
      </c>
      <c r="B1084" s="108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0">
        <v>26</v>
      </c>
      <c r="B1085" s="108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0">
        <v>27</v>
      </c>
      <c r="B1086" s="108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0">
        <v>28</v>
      </c>
      <c r="B1087" s="108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0">
        <v>29</v>
      </c>
      <c r="B1088" s="108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0">
        <v>30</v>
      </c>
      <c r="B1089" s="108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223</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280</v>
      </c>
      <c r="K1092" s="109"/>
      <c r="L1092" s="109"/>
      <c r="M1092" s="109"/>
      <c r="N1092" s="109"/>
      <c r="O1092" s="109"/>
      <c r="P1092" s="351" t="s">
        <v>27</v>
      </c>
      <c r="Q1092" s="351"/>
      <c r="R1092" s="351"/>
      <c r="S1092" s="351"/>
      <c r="T1092" s="351"/>
      <c r="U1092" s="351"/>
      <c r="V1092" s="351"/>
      <c r="W1092" s="351"/>
      <c r="X1092" s="351"/>
      <c r="Y1092" s="348" t="s">
        <v>331</v>
      </c>
      <c r="Z1092" s="349"/>
      <c r="AA1092" s="349"/>
      <c r="AB1092" s="349"/>
      <c r="AC1092" s="281" t="s">
        <v>317</v>
      </c>
      <c r="AD1092" s="281"/>
      <c r="AE1092" s="281"/>
      <c r="AF1092" s="281"/>
      <c r="AG1092" s="281"/>
      <c r="AH1092" s="348" t="s">
        <v>256</v>
      </c>
      <c r="AI1092" s="350"/>
      <c r="AJ1092" s="350"/>
      <c r="AK1092" s="350"/>
      <c r="AL1092" s="350" t="s">
        <v>21</v>
      </c>
      <c r="AM1092" s="350"/>
      <c r="AN1092" s="350"/>
      <c r="AO1092" s="430"/>
      <c r="AP1092" s="431" t="s">
        <v>281</v>
      </c>
      <c r="AQ1092" s="431"/>
      <c r="AR1092" s="431"/>
      <c r="AS1092" s="431"/>
      <c r="AT1092" s="431"/>
      <c r="AU1092" s="431"/>
      <c r="AV1092" s="431"/>
      <c r="AW1092" s="431"/>
      <c r="AX1092" s="431"/>
    </row>
    <row r="1093" spans="1:50" ht="26.25" customHeight="1" x14ac:dyDescent="0.15">
      <c r="A1093" s="1080">
        <v>1</v>
      </c>
      <c r="B1093" s="108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0">
        <v>2</v>
      </c>
      <c r="B1094" s="108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0">
        <v>3</v>
      </c>
      <c r="B1095" s="108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0">
        <v>4</v>
      </c>
      <c r="B1096" s="108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0">
        <v>5</v>
      </c>
      <c r="B1097" s="108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0">
        <v>6</v>
      </c>
      <c r="B1098" s="108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0">
        <v>7</v>
      </c>
      <c r="B1099" s="108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0">
        <v>8</v>
      </c>
      <c r="B1100" s="108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0">
        <v>9</v>
      </c>
      <c r="B1101" s="108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0">
        <v>10</v>
      </c>
      <c r="B1102" s="108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0">
        <v>11</v>
      </c>
      <c r="B1103" s="108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0">
        <v>12</v>
      </c>
      <c r="B1104" s="108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0">
        <v>13</v>
      </c>
      <c r="B1105" s="108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0">
        <v>14</v>
      </c>
      <c r="B1106" s="108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0">
        <v>15</v>
      </c>
      <c r="B1107" s="108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0">
        <v>16</v>
      </c>
      <c r="B1108" s="108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0">
        <v>17</v>
      </c>
      <c r="B1109" s="108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0">
        <v>18</v>
      </c>
      <c r="B1110" s="108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0">
        <v>19</v>
      </c>
      <c r="B1111" s="108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0">
        <v>20</v>
      </c>
      <c r="B1112" s="108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0">
        <v>21</v>
      </c>
      <c r="B1113" s="108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0">
        <v>22</v>
      </c>
      <c r="B1114" s="108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0">
        <v>23</v>
      </c>
      <c r="B1115" s="108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0">
        <v>24</v>
      </c>
      <c r="B1116" s="108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0">
        <v>25</v>
      </c>
      <c r="B1117" s="108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0">
        <v>26</v>
      </c>
      <c r="B1118" s="108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0">
        <v>27</v>
      </c>
      <c r="B1119" s="108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0">
        <v>28</v>
      </c>
      <c r="B1120" s="108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0">
        <v>29</v>
      </c>
      <c r="B1121" s="108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0">
        <v>30</v>
      </c>
      <c r="B1122" s="108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224</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280</v>
      </c>
      <c r="K1125" s="109"/>
      <c r="L1125" s="109"/>
      <c r="M1125" s="109"/>
      <c r="N1125" s="109"/>
      <c r="O1125" s="109"/>
      <c r="P1125" s="351" t="s">
        <v>27</v>
      </c>
      <c r="Q1125" s="351"/>
      <c r="R1125" s="351"/>
      <c r="S1125" s="351"/>
      <c r="T1125" s="351"/>
      <c r="U1125" s="351"/>
      <c r="V1125" s="351"/>
      <c r="W1125" s="351"/>
      <c r="X1125" s="351"/>
      <c r="Y1125" s="348" t="s">
        <v>331</v>
      </c>
      <c r="Z1125" s="349"/>
      <c r="AA1125" s="349"/>
      <c r="AB1125" s="349"/>
      <c r="AC1125" s="281" t="s">
        <v>317</v>
      </c>
      <c r="AD1125" s="281"/>
      <c r="AE1125" s="281"/>
      <c r="AF1125" s="281"/>
      <c r="AG1125" s="281"/>
      <c r="AH1125" s="348" t="s">
        <v>256</v>
      </c>
      <c r="AI1125" s="350"/>
      <c r="AJ1125" s="350"/>
      <c r="AK1125" s="350"/>
      <c r="AL1125" s="350" t="s">
        <v>21</v>
      </c>
      <c r="AM1125" s="350"/>
      <c r="AN1125" s="350"/>
      <c r="AO1125" s="430"/>
      <c r="AP1125" s="431" t="s">
        <v>281</v>
      </c>
      <c r="AQ1125" s="431"/>
      <c r="AR1125" s="431"/>
      <c r="AS1125" s="431"/>
      <c r="AT1125" s="431"/>
      <c r="AU1125" s="431"/>
      <c r="AV1125" s="431"/>
      <c r="AW1125" s="431"/>
      <c r="AX1125" s="431"/>
    </row>
    <row r="1126" spans="1:50" ht="26.25" customHeight="1" x14ac:dyDescent="0.15">
      <c r="A1126" s="1080">
        <v>1</v>
      </c>
      <c r="B1126" s="108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0">
        <v>2</v>
      </c>
      <c r="B1127" s="108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0">
        <v>3</v>
      </c>
      <c r="B1128" s="108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0">
        <v>4</v>
      </c>
      <c r="B1129" s="108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0">
        <v>5</v>
      </c>
      <c r="B1130" s="108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0">
        <v>6</v>
      </c>
      <c r="B1131" s="108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0">
        <v>7</v>
      </c>
      <c r="B1132" s="108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0">
        <v>8</v>
      </c>
      <c r="B1133" s="108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0">
        <v>9</v>
      </c>
      <c r="B1134" s="108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0">
        <v>10</v>
      </c>
      <c r="B1135" s="108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0">
        <v>11</v>
      </c>
      <c r="B1136" s="108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0">
        <v>12</v>
      </c>
      <c r="B1137" s="108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0">
        <v>13</v>
      </c>
      <c r="B1138" s="108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0">
        <v>14</v>
      </c>
      <c r="B1139" s="108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0">
        <v>15</v>
      </c>
      <c r="B1140" s="108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0">
        <v>16</v>
      </c>
      <c r="B1141" s="108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0">
        <v>17</v>
      </c>
      <c r="B1142" s="108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0">
        <v>18</v>
      </c>
      <c r="B1143" s="108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0">
        <v>19</v>
      </c>
      <c r="B1144" s="108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0">
        <v>20</v>
      </c>
      <c r="B1145" s="108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0">
        <v>21</v>
      </c>
      <c r="B1146" s="108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0">
        <v>22</v>
      </c>
      <c r="B1147" s="108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0">
        <v>23</v>
      </c>
      <c r="B1148" s="108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0">
        <v>24</v>
      </c>
      <c r="B1149" s="108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0">
        <v>25</v>
      </c>
      <c r="B1150" s="108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0">
        <v>26</v>
      </c>
      <c r="B1151" s="108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0">
        <v>27</v>
      </c>
      <c r="B1152" s="108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0">
        <v>28</v>
      </c>
      <c r="B1153" s="108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0">
        <v>29</v>
      </c>
      <c r="B1154" s="108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0">
        <v>30</v>
      </c>
      <c r="B1155" s="108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225</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280</v>
      </c>
      <c r="K1158" s="109"/>
      <c r="L1158" s="109"/>
      <c r="M1158" s="109"/>
      <c r="N1158" s="109"/>
      <c r="O1158" s="109"/>
      <c r="P1158" s="351" t="s">
        <v>27</v>
      </c>
      <c r="Q1158" s="351"/>
      <c r="R1158" s="351"/>
      <c r="S1158" s="351"/>
      <c r="T1158" s="351"/>
      <c r="U1158" s="351"/>
      <c r="V1158" s="351"/>
      <c r="W1158" s="351"/>
      <c r="X1158" s="351"/>
      <c r="Y1158" s="348" t="s">
        <v>331</v>
      </c>
      <c r="Z1158" s="349"/>
      <c r="AA1158" s="349"/>
      <c r="AB1158" s="349"/>
      <c r="AC1158" s="281" t="s">
        <v>317</v>
      </c>
      <c r="AD1158" s="281"/>
      <c r="AE1158" s="281"/>
      <c r="AF1158" s="281"/>
      <c r="AG1158" s="281"/>
      <c r="AH1158" s="348" t="s">
        <v>256</v>
      </c>
      <c r="AI1158" s="350"/>
      <c r="AJ1158" s="350"/>
      <c r="AK1158" s="350"/>
      <c r="AL1158" s="350" t="s">
        <v>21</v>
      </c>
      <c r="AM1158" s="350"/>
      <c r="AN1158" s="350"/>
      <c r="AO1158" s="430"/>
      <c r="AP1158" s="431" t="s">
        <v>281</v>
      </c>
      <c r="AQ1158" s="431"/>
      <c r="AR1158" s="431"/>
      <c r="AS1158" s="431"/>
      <c r="AT1158" s="431"/>
      <c r="AU1158" s="431"/>
      <c r="AV1158" s="431"/>
      <c r="AW1158" s="431"/>
      <c r="AX1158" s="431"/>
    </row>
    <row r="1159" spans="1:50" ht="26.25" customHeight="1" x14ac:dyDescent="0.15">
      <c r="A1159" s="1080">
        <v>1</v>
      </c>
      <c r="B1159" s="108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0">
        <v>2</v>
      </c>
      <c r="B1160" s="108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0">
        <v>3</v>
      </c>
      <c r="B1161" s="108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0">
        <v>4</v>
      </c>
      <c r="B1162" s="108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0">
        <v>5</v>
      </c>
      <c r="B1163" s="108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0">
        <v>6</v>
      </c>
      <c r="B1164" s="108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0">
        <v>7</v>
      </c>
      <c r="B1165" s="108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0">
        <v>8</v>
      </c>
      <c r="B1166" s="108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0">
        <v>9</v>
      </c>
      <c r="B1167" s="108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0">
        <v>10</v>
      </c>
      <c r="B1168" s="108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0">
        <v>11</v>
      </c>
      <c r="B1169" s="108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0">
        <v>12</v>
      </c>
      <c r="B1170" s="108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0">
        <v>13</v>
      </c>
      <c r="B1171" s="108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0">
        <v>14</v>
      </c>
      <c r="B1172" s="108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0">
        <v>15</v>
      </c>
      <c r="B1173" s="108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0">
        <v>16</v>
      </c>
      <c r="B1174" s="108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0">
        <v>17</v>
      </c>
      <c r="B1175" s="108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0">
        <v>18</v>
      </c>
      <c r="B1176" s="108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0">
        <v>19</v>
      </c>
      <c r="B1177" s="108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0">
        <v>20</v>
      </c>
      <c r="B1178" s="108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0">
        <v>21</v>
      </c>
      <c r="B1179" s="108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0">
        <v>22</v>
      </c>
      <c r="B1180" s="108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0">
        <v>23</v>
      </c>
      <c r="B1181" s="108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0">
        <v>24</v>
      </c>
      <c r="B1182" s="108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0">
        <v>25</v>
      </c>
      <c r="B1183" s="108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0">
        <v>26</v>
      </c>
      <c r="B1184" s="108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0">
        <v>27</v>
      </c>
      <c r="B1185" s="108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0">
        <v>28</v>
      </c>
      <c r="B1186" s="108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0">
        <v>29</v>
      </c>
      <c r="B1187" s="108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0">
        <v>30</v>
      </c>
      <c r="B1188" s="108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226</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280</v>
      </c>
      <c r="K1191" s="109"/>
      <c r="L1191" s="109"/>
      <c r="M1191" s="109"/>
      <c r="N1191" s="109"/>
      <c r="O1191" s="109"/>
      <c r="P1191" s="351" t="s">
        <v>27</v>
      </c>
      <c r="Q1191" s="351"/>
      <c r="R1191" s="351"/>
      <c r="S1191" s="351"/>
      <c r="T1191" s="351"/>
      <c r="U1191" s="351"/>
      <c r="V1191" s="351"/>
      <c r="W1191" s="351"/>
      <c r="X1191" s="351"/>
      <c r="Y1191" s="348" t="s">
        <v>331</v>
      </c>
      <c r="Z1191" s="349"/>
      <c r="AA1191" s="349"/>
      <c r="AB1191" s="349"/>
      <c r="AC1191" s="281" t="s">
        <v>317</v>
      </c>
      <c r="AD1191" s="281"/>
      <c r="AE1191" s="281"/>
      <c r="AF1191" s="281"/>
      <c r="AG1191" s="281"/>
      <c r="AH1191" s="348" t="s">
        <v>256</v>
      </c>
      <c r="AI1191" s="350"/>
      <c r="AJ1191" s="350"/>
      <c r="AK1191" s="350"/>
      <c r="AL1191" s="350" t="s">
        <v>21</v>
      </c>
      <c r="AM1191" s="350"/>
      <c r="AN1191" s="350"/>
      <c r="AO1191" s="430"/>
      <c r="AP1191" s="431" t="s">
        <v>281</v>
      </c>
      <c r="AQ1191" s="431"/>
      <c r="AR1191" s="431"/>
      <c r="AS1191" s="431"/>
      <c r="AT1191" s="431"/>
      <c r="AU1191" s="431"/>
      <c r="AV1191" s="431"/>
      <c r="AW1191" s="431"/>
      <c r="AX1191" s="431"/>
    </row>
    <row r="1192" spans="1:50" ht="26.25" customHeight="1" x14ac:dyDescent="0.15">
      <c r="A1192" s="1080">
        <v>1</v>
      </c>
      <c r="B1192" s="108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0">
        <v>2</v>
      </c>
      <c r="B1193" s="108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0">
        <v>3</v>
      </c>
      <c r="B1194" s="108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0">
        <v>4</v>
      </c>
      <c r="B1195" s="108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0">
        <v>5</v>
      </c>
      <c r="B1196" s="108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0">
        <v>6</v>
      </c>
      <c r="B1197" s="108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0">
        <v>7</v>
      </c>
      <c r="B1198" s="108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0">
        <v>8</v>
      </c>
      <c r="B1199" s="108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0">
        <v>9</v>
      </c>
      <c r="B1200" s="108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0">
        <v>10</v>
      </c>
      <c r="B1201" s="108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0">
        <v>11</v>
      </c>
      <c r="B1202" s="108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0">
        <v>12</v>
      </c>
      <c r="B1203" s="108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0">
        <v>13</v>
      </c>
      <c r="B1204" s="108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0">
        <v>14</v>
      </c>
      <c r="B1205" s="108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0">
        <v>15</v>
      </c>
      <c r="B1206" s="108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0">
        <v>16</v>
      </c>
      <c r="B1207" s="108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0">
        <v>17</v>
      </c>
      <c r="B1208" s="108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0">
        <v>18</v>
      </c>
      <c r="B1209" s="108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0">
        <v>19</v>
      </c>
      <c r="B1210" s="108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0">
        <v>20</v>
      </c>
      <c r="B1211" s="108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0">
        <v>21</v>
      </c>
      <c r="B1212" s="108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0">
        <v>22</v>
      </c>
      <c r="B1213" s="108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0">
        <v>23</v>
      </c>
      <c r="B1214" s="108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0">
        <v>24</v>
      </c>
      <c r="B1215" s="108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0">
        <v>25</v>
      </c>
      <c r="B1216" s="108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0">
        <v>26</v>
      </c>
      <c r="B1217" s="108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0">
        <v>27</v>
      </c>
      <c r="B1218" s="108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0">
        <v>28</v>
      </c>
      <c r="B1219" s="108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0">
        <v>29</v>
      </c>
      <c r="B1220" s="108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0">
        <v>30</v>
      </c>
      <c r="B1221" s="108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280</v>
      </c>
      <c r="K1224" s="109"/>
      <c r="L1224" s="109"/>
      <c r="M1224" s="109"/>
      <c r="N1224" s="109"/>
      <c r="O1224" s="109"/>
      <c r="P1224" s="351" t="s">
        <v>27</v>
      </c>
      <c r="Q1224" s="351"/>
      <c r="R1224" s="351"/>
      <c r="S1224" s="351"/>
      <c r="T1224" s="351"/>
      <c r="U1224" s="351"/>
      <c r="V1224" s="351"/>
      <c r="W1224" s="351"/>
      <c r="X1224" s="351"/>
      <c r="Y1224" s="348" t="s">
        <v>331</v>
      </c>
      <c r="Z1224" s="349"/>
      <c r="AA1224" s="349"/>
      <c r="AB1224" s="349"/>
      <c r="AC1224" s="281" t="s">
        <v>317</v>
      </c>
      <c r="AD1224" s="281"/>
      <c r="AE1224" s="281"/>
      <c r="AF1224" s="281"/>
      <c r="AG1224" s="281"/>
      <c r="AH1224" s="348" t="s">
        <v>256</v>
      </c>
      <c r="AI1224" s="350"/>
      <c r="AJ1224" s="350"/>
      <c r="AK1224" s="350"/>
      <c r="AL1224" s="350" t="s">
        <v>21</v>
      </c>
      <c r="AM1224" s="350"/>
      <c r="AN1224" s="350"/>
      <c r="AO1224" s="430"/>
      <c r="AP1224" s="431" t="s">
        <v>281</v>
      </c>
      <c r="AQ1224" s="431"/>
      <c r="AR1224" s="431"/>
      <c r="AS1224" s="431"/>
      <c r="AT1224" s="431"/>
      <c r="AU1224" s="431"/>
      <c r="AV1224" s="431"/>
      <c r="AW1224" s="431"/>
      <c r="AX1224" s="431"/>
    </row>
    <row r="1225" spans="1:50" ht="26.25" customHeight="1" x14ac:dyDescent="0.15">
      <c r="A1225" s="1080">
        <v>1</v>
      </c>
      <c r="B1225" s="108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0">
        <v>2</v>
      </c>
      <c r="B1226" s="108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0">
        <v>3</v>
      </c>
      <c r="B1227" s="108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0">
        <v>4</v>
      </c>
      <c r="B1228" s="108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0">
        <v>5</v>
      </c>
      <c r="B1229" s="108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0">
        <v>6</v>
      </c>
      <c r="B1230" s="108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0">
        <v>7</v>
      </c>
      <c r="B1231" s="108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0">
        <v>8</v>
      </c>
      <c r="B1232" s="108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0">
        <v>9</v>
      </c>
      <c r="B1233" s="108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0">
        <v>10</v>
      </c>
      <c r="B1234" s="108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0">
        <v>11</v>
      </c>
      <c r="B1235" s="108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0">
        <v>12</v>
      </c>
      <c r="B1236" s="108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0">
        <v>13</v>
      </c>
      <c r="B1237" s="108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0">
        <v>14</v>
      </c>
      <c r="B1238" s="108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0">
        <v>15</v>
      </c>
      <c r="B1239" s="108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0">
        <v>16</v>
      </c>
      <c r="B1240" s="108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0">
        <v>17</v>
      </c>
      <c r="B1241" s="108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0">
        <v>18</v>
      </c>
      <c r="B1242" s="108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0">
        <v>19</v>
      </c>
      <c r="B1243" s="108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0">
        <v>20</v>
      </c>
      <c r="B1244" s="108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0">
        <v>21</v>
      </c>
      <c r="B1245" s="108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0">
        <v>22</v>
      </c>
      <c r="B1246" s="108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0">
        <v>23</v>
      </c>
      <c r="B1247" s="108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0">
        <v>24</v>
      </c>
      <c r="B1248" s="108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0">
        <v>25</v>
      </c>
      <c r="B1249" s="108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0">
        <v>26</v>
      </c>
      <c r="B1250" s="108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0">
        <v>27</v>
      </c>
      <c r="B1251" s="108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0">
        <v>28</v>
      </c>
      <c r="B1252" s="108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0">
        <v>29</v>
      </c>
      <c r="B1253" s="108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0">
        <v>30</v>
      </c>
      <c r="B1254" s="108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227</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280</v>
      </c>
      <c r="K1257" s="109"/>
      <c r="L1257" s="109"/>
      <c r="M1257" s="109"/>
      <c r="N1257" s="109"/>
      <c r="O1257" s="109"/>
      <c r="P1257" s="351" t="s">
        <v>27</v>
      </c>
      <c r="Q1257" s="351"/>
      <c r="R1257" s="351"/>
      <c r="S1257" s="351"/>
      <c r="T1257" s="351"/>
      <c r="U1257" s="351"/>
      <c r="V1257" s="351"/>
      <c r="W1257" s="351"/>
      <c r="X1257" s="351"/>
      <c r="Y1257" s="348" t="s">
        <v>331</v>
      </c>
      <c r="Z1257" s="349"/>
      <c r="AA1257" s="349"/>
      <c r="AB1257" s="349"/>
      <c r="AC1257" s="281" t="s">
        <v>317</v>
      </c>
      <c r="AD1257" s="281"/>
      <c r="AE1257" s="281"/>
      <c r="AF1257" s="281"/>
      <c r="AG1257" s="281"/>
      <c r="AH1257" s="348" t="s">
        <v>256</v>
      </c>
      <c r="AI1257" s="350"/>
      <c r="AJ1257" s="350"/>
      <c r="AK1257" s="350"/>
      <c r="AL1257" s="350" t="s">
        <v>21</v>
      </c>
      <c r="AM1257" s="350"/>
      <c r="AN1257" s="350"/>
      <c r="AO1257" s="430"/>
      <c r="AP1257" s="431" t="s">
        <v>281</v>
      </c>
      <c r="AQ1257" s="431"/>
      <c r="AR1257" s="431"/>
      <c r="AS1257" s="431"/>
      <c r="AT1257" s="431"/>
      <c r="AU1257" s="431"/>
      <c r="AV1257" s="431"/>
      <c r="AW1257" s="431"/>
      <c r="AX1257" s="431"/>
    </row>
    <row r="1258" spans="1:50" ht="26.25" customHeight="1" x14ac:dyDescent="0.15">
      <c r="A1258" s="1080">
        <v>1</v>
      </c>
      <c r="B1258" s="108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0">
        <v>2</v>
      </c>
      <c r="B1259" s="108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0">
        <v>3</v>
      </c>
      <c r="B1260" s="108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0">
        <v>4</v>
      </c>
      <c r="B1261" s="108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0">
        <v>5</v>
      </c>
      <c r="B1262" s="108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0">
        <v>6</v>
      </c>
      <c r="B1263" s="108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0">
        <v>7</v>
      </c>
      <c r="B1264" s="108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0">
        <v>8</v>
      </c>
      <c r="B1265" s="108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0">
        <v>9</v>
      </c>
      <c r="B1266" s="108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0">
        <v>10</v>
      </c>
      <c r="B1267" s="108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0">
        <v>11</v>
      </c>
      <c r="B1268" s="108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0">
        <v>12</v>
      </c>
      <c r="B1269" s="108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0">
        <v>13</v>
      </c>
      <c r="B1270" s="108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0">
        <v>14</v>
      </c>
      <c r="B1271" s="108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0">
        <v>15</v>
      </c>
      <c r="B1272" s="108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0">
        <v>16</v>
      </c>
      <c r="B1273" s="108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0">
        <v>17</v>
      </c>
      <c r="B1274" s="108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0">
        <v>18</v>
      </c>
      <c r="B1275" s="108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0">
        <v>19</v>
      </c>
      <c r="B1276" s="108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0">
        <v>20</v>
      </c>
      <c r="B1277" s="108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0">
        <v>21</v>
      </c>
      <c r="B1278" s="108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0">
        <v>22</v>
      </c>
      <c r="B1279" s="108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0">
        <v>23</v>
      </c>
      <c r="B1280" s="108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0">
        <v>24</v>
      </c>
      <c r="B1281" s="108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0">
        <v>25</v>
      </c>
      <c r="B1282" s="108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0">
        <v>26</v>
      </c>
      <c r="B1283" s="108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0">
        <v>27</v>
      </c>
      <c r="B1284" s="108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0">
        <v>28</v>
      </c>
      <c r="B1285" s="108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0">
        <v>29</v>
      </c>
      <c r="B1286" s="108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0">
        <v>30</v>
      </c>
      <c r="B1287" s="108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228</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280</v>
      </c>
      <c r="K1290" s="109"/>
      <c r="L1290" s="109"/>
      <c r="M1290" s="109"/>
      <c r="N1290" s="109"/>
      <c r="O1290" s="109"/>
      <c r="P1290" s="351" t="s">
        <v>27</v>
      </c>
      <c r="Q1290" s="351"/>
      <c r="R1290" s="351"/>
      <c r="S1290" s="351"/>
      <c r="T1290" s="351"/>
      <c r="U1290" s="351"/>
      <c r="V1290" s="351"/>
      <c r="W1290" s="351"/>
      <c r="X1290" s="351"/>
      <c r="Y1290" s="348" t="s">
        <v>331</v>
      </c>
      <c r="Z1290" s="349"/>
      <c r="AA1290" s="349"/>
      <c r="AB1290" s="349"/>
      <c r="AC1290" s="281" t="s">
        <v>317</v>
      </c>
      <c r="AD1290" s="281"/>
      <c r="AE1290" s="281"/>
      <c r="AF1290" s="281"/>
      <c r="AG1290" s="281"/>
      <c r="AH1290" s="348" t="s">
        <v>256</v>
      </c>
      <c r="AI1290" s="350"/>
      <c r="AJ1290" s="350"/>
      <c r="AK1290" s="350"/>
      <c r="AL1290" s="350" t="s">
        <v>21</v>
      </c>
      <c r="AM1290" s="350"/>
      <c r="AN1290" s="350"/>
      <c r="AO1290" s="430"/>
      <c r="AP1290" s="431" t="s">
        <v>281</v>
      </c>
      <c r="AQ1290" s="431"/>
      <c r="AR1290" s="431"/>
      <c r="AS1290" s="431"/>
      <c r="AT1290" s="431"/>
      <c r="AU1290" s="431"/>
      <c r="AV1290" s="431"/>
      <c r="AW1290" s="431"/>
      <c r="AX1290" s="431"/>
    </row>
    <row r="1291" spans="1:50" ht="26.25" customHeight="1" x14ac:dyDescent="0.15">
      <c r="A1291" s="1080">
        <v>1</v>
      </c>
      <c r="B1291" s="108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0">
        <v>2</v>
      </c>
      <c r="B1292" s="108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0">
        <v>3</v>
      </c>
      <c r="B1293" s="108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0">
        <v>4</v>
      </c>
      <c r="B1294" s="108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0">
        <v>5</v>
      </c>
      <c r="B1295" s="108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0">
        <v>6</v>
      </c>
      <c r="B1296" s="108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0">
        <v>7</v>
      </c>
      <c r="B1297" s="108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0">
        <v>8</v>
      </c>
      <c r="B1298" s="108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0">
        <v>9</v>
      </c>
      <c r="B1299" s="108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0">
        <v>10</v>
      </c>
      <c r="B1300" s="108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0">
        <v>11</v>
      </c>
      <c r="B1301" s="108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0">
        <v>12</v>
      </c>
      <c r="B1302" s="108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0">
        <v>13</v>
      </c>
      <c r="B1303" s="108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0">
        <v>14</v>
      </c>
      <c r="B1304" s="108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0">
        <v>15</v>
      </c>
      <c r="B1305" s="108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0">
        <v>16</v>
      </c>
      <c r="B1306" s="108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0">
        <v>17</v>
      </c>
      <c r="B1307" s="108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0">
        <v>18</v>
      </c>
      <c r="B1308" s="108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0">
        <v>19</v>
      </c>
      <c r="B1309" s="108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0">
        <v>20</v>
      </c>
      <c r="B1310" s="108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0">
        <v>21</v>
      </c>
      <c r="B1311" s="108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0">
        <v>22</v>
      </c>
      <c r="B1312" s="108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0">
        <v>23</v>
      </c>
      <c r="B1313" s="108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0">
        <v>24</v>
      </c>
      <c r="B1314" s="108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0">
        <v>25</v>
      </c>
      <c r="B1315" s="108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0">
        <v>26</v>
      </c>
      <c r="B1316" s="108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0">
        <v>27</v>
      </c>
      <c r="B1317" s="108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0">
        <v>28</v>
      </c>
      <c r="B1318" s="108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0">
        <v>29</v>
      </c>
      <c r="B1319" s="108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0">
        <v>30</v>
      </c>
      <c r="B1320" s="108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0" manualBreakCount="20">
    <brk id="298" max="16383" man="1"/>
    <brk id="562" max="49"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2020-11-24T10:06:43Z</dcterms:created>
  <dcterms:modified xsi:type="dcterms:W3CDTF">2020-11-24T10:09:16Z</dcterms:modified>
</cp:coreProperties>
</file>