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行政事業レビューシート!$A$1:$AX$847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3" i="3" l="1"/>
  <c r="P23"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<sst xmlns="http://schemas.openxmlformats.org/spreadsheetml/2006/main" count="2164" uniqueCount="568">
  <si>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</si>
  <si>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</si>
  <si>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</si>
  <si>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</si>
  <si>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</si>
  <si>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</si>
  <si>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</si>
  <si>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</si>
  <si>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</si>
  <si>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</si>
  <si>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</si>
  <si>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</si>
  <si>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</si>
  <si>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</si>
  <si>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</si>
  <si>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</si>
  <si>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</si>
  <si>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</si>
  <si>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</si>
  <si>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</si>
  <si>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</si>
  <si>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</si>
  <si>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</si>
  <si>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</si>
  <si>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</si>
  <si>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</si>
  <si>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</si>
  <si>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</si>
  <si>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</si>
  <si>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</si>
  <si>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</si>
  <si>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</si>
  <si>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</si>
  <si>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</si>
  <si>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</si>
  <si>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</si>
  <si>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</si>
  <si>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</si>
  <si>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</si>
  <si>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</si>
  <si>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</si>
  <si>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</si>
  <si>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</si>
  <si>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</si>
  <si>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</si>
  <si>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</si>
  <si>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</si>
  <si>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</si>
  <si>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</si>
  <si>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</si>
  <si>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</si>
  <si>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</si>
  <si>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</si>
  <si>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</si>
  <si>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</si>
  <si>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</si>
  <si>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</si>
  <si>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</si>
  <si>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</si>
  <si>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</si>
  <si>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</si>
  <si>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</si>
  <si>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</si>
  <si>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</si>
  <si>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</si>
  <si>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</si>
  <si>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</si>
  <si>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</si>
  <si>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</si>
  <si>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</si>
  <si>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</si>
  <si>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</si>
  <si>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</si>
  <si>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</si>
  <si>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</si>
  <si>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</si>
  <si>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</si>
  <si>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</si>
  <si>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</si>
  <si>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</si>
  <si>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</si>
  <si>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</si>
  <si>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</si>
  <si>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</si>
  <si>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</si>
  <si>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</si>
  <si>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</si>
  <si>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</si>
  <si>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</si>
  <si>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</si>
  <si>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</si>
  <si>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</si>
  <si>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</si>
  <si>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</si>
  <si>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</si>
  <si>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</si>
  <si>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</si>
  <si>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</si>
  <si>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</si>
  <si>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</si>
  <si>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</si>
  <si>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</si>
  <si>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</si>
  <si>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</si>
  <si>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</si>
  <si>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</si>
  <si>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</si>
  <si>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</si>
  <si>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</si>
  <si>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</si>
  <si>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</si>
  <si>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</si>
  <si>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</si>
  <si>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</si>
  <si>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</si>
  <si>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</si>
  <si>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</si>
  <si>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</si>
  <si>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</si>
  <si>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</si>
  <si>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</si>
  <si>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</si>
  <si>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</si>
  <si>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</si>
  <si>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</si>
  <si>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</si>
  <si>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</si>
  <si>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</si>
  <si>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</si>
  <si>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</si>
  <si>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</si>
  <si>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</si>
  <si>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</si>
  <si>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</si>
  <si>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</si>
  <si>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</si>
  <si>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</si>
  <si>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</si>
  <si>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</si>
  <si>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</si>
  <si>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</si>
  <si>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</si>
  <si>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</si>
  <si>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</si>
  <si>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</si>
  <si>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</si>
  <si>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</si>
  <si>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</si>
  <si>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</si>
  <si>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</si>
  <si>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</si>
  <si>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</si>
  <si>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</si>
  <si>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</si>
  <si>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</si>
  <si>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</si>
  <si>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</si>
  <si>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</si>
  <si>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</si>
  <si>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</si>
  <si>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</si>
  <si>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</si>
  <si>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</si>
  <si>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</si>
  <si>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</si>
  <si>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</si>
  <si>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</si>
  <si>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</si>
  <si>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</si>
  <si>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</si>
  <si>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</si>
  <si>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</si>
  <si>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</si>
  <si>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</si>
  <si>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</si>
  <si>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</si>
  <si>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</si>
  <si>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</si>
  <si>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</si>
  <si>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</si>
  <si>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</si>
  <si>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</si>
  <si>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</si>
  <si>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</si>
  <si>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</si>
  <si>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</si>
  <si>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</si>
  <si>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</si>
  <si>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</si>
  <si>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</si>
  <si>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</si>
  <si>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</si>
  <si>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</si>
  <si>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</si>
  <si>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</si>
  <si>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</si>
  <si>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</si>
  <si>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</si>
  <si>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</si>
  <si>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</si>
  <si>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</si>
  <si>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</si>
  <si>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</si>
  <si>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</si>
  <si>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</si>
  <si>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</si>
  <si>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</si>
  <si>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</si>
  <si>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</si>
  <si>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</si>
  <si>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</si>
  <si>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</si>
  <si>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</si>
  <si>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</si>
  <si>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</si>
  <si>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</si>
  <si>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</si>
  <si>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</si>
  <si>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</si>
  <si>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</si>
  <si>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</si>
  <si>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</si>
  <si>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</si>
  <si>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</si>
  <si>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</si>
  <si>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</si>
  <si>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</si>
  <si>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</si>
  <si>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</si>
  <si>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</si>
  <si>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</si>
  <si>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</si>
  <si>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</si>
  <si>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</si>
  <si>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</si>
  <si>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</si>
  <si>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</si>
  <si>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</si>
  <si>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</si>
  <si>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</si>
  <si>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</si>
  <si>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</si>
  <si>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</si>
  <si>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</si>
  <si>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</si>
  <si>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</si>
  <si>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</si>
  <si>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</si>
  <si>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</si>
  <si>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</si>
  <si>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</si>
  <si>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</si>
  <si>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</si>
  <si>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</si>
  <si>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</si>
  <si>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</si>
  <si>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</si>
  <si>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</si>
  <si>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</si>
  <si>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</si>
  <si>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</si>
  <si>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</si>
  <si>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</si>
  <si>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</si>
  <si>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</si>
  <si>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</si>
  <si>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</si>
  <si>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</si>
  <si>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</si>
  <si>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</si>
  <si>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</si>
  <si>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</si>
  <si>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</si>
  <si>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</si>
  <si>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</si>
  <si>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</si>
  <si>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</si>
  <si>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</si>
  <si>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</si>
  <si>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</si>
  <si>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</si>
  <si>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</si>
  <si>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</si>
  <si>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</si>
  <si>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</si>
  <si>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</si>
  <si>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</si>
  <si>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</si>
  <si>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</si>
  <si>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</si>
  <si>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</si>
  <si>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</si>
  <si>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</si>
  <si>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</si>
  <si>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</si>
  <si>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</si>
  <si>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</si>
  <si>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</si>
  <si>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</si>
  <si>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</si>
  <si>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</si>
  <si>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</si>
  <si>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</si>
  <si>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</si>
  <si>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</si>
  <si>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</si>
  <si>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</si>
  <si>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</si>
  <si>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</si>
  <si>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</si>
  <si>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</si>
  <si>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</si>
  <si>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</si>
  <si>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</si>
  <si>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</si>
  <si>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</si>
  <si>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</si>
  <si>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</si>
  <si>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</si>
  <si>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</si>
  <si>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</si>
  <si>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</si>
  <si>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</si>
  <si>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</si>
  <si>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</si>
  <si>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</si>
  <si>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</si>
  <si>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</si>
  <si>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</si>
  <si>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</si>
  <si>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</si>
  <si>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</si>
  <si>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</si>
  <si>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</si>
  <si>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</si>
  <si>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</si>
  <si>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</si>
  <si>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</si>
  <si>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</si>
  <si>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</si>
  <si>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</si>
  <si>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</si>
  <si>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</si>
  <si>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</si>
  <si>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</si>
  <si>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</si>
  <si>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</si>
  <si>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</si>
  <si>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</si>
  <si>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</si>
  <si>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</si>
  <si>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</si>
  <si>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</si>
  <si>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</si>
  <si>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</si>
  <si>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</si>
  <si>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</si>
  <si>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</si>
  <si>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</si>
  <si>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</si>
  <si>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</si>
  <si>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</si>
  <si>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</si>
  <si>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</si>
  <si>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</si>
  <si>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</si>
  <si>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</si>
  <si>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</si>
  <si>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</si>
  <si>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</si>
  <si>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</si>
  <si>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</si>
  <si>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</si>
  <si>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</si>
  <si>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</si>
  <si>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</si>
  <si>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</si>
  <si>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</si>
  <si>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</si>
  <si>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</si>
  <si>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</si>
  <si>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</si>
  <si>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</si>
  <si>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</si>
  <si>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</si>
  <si>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</si>
  <si>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</si>
  <si>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</si>
  <si>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</si>
  <si>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</si>
  <si>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</si>
  <si>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</si>
  <si>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</si>
  <si>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</si>
  <si>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</si>
  <si>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</si>
  <si>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</si>
  <si>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</si>
  <si>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</si>
  <si>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</si>
  <si>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</si>
  <si>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</si>
  <si>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</si>
  <si>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</si>
  <si>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</si>
  <si>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</si>
  <si>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</si>
  <si>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</si>
  <si>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</si>
  <si>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</si>
  <si>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</si>
  <si>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</si>
  <si>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</si>
  <si>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</si>
  <si>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</si>
  <si>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</si>
  <si>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</si>
  <si>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</si>
  <si>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</si>
  <si>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</si>
  <si>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</si>
  <si>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</si>
  <si>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</si>
  <si>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</si>
  <si>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</si>
  <si>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</si>
  <si>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</si>
  <si>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</si>
  <si>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</si>
  <si>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</si>
  <si>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</si>
  <si>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</si>
  <si>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</si>
  <si>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</si>
  <si>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</si>
  <si>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</si>
  <si>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</si>
  <si>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</si>
  <si>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</si>
  <si>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</si>
  <si>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</si>
  <si>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</si>
  <si>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</si>
  <si>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</si>
  <si>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</si>
  <si>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</si>
  <si>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</si>
  <si>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</si>
  <si>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</si>
  <si>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</si>
  <si>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</si>
  <si>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</si>
  <si>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</si>
  <si>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</si>
  <si>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</si>
  <si>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</si>
  <si>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</si>
  <si>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</si>
  <si>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</si>
  <si>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</si>
  <si>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</si>
  <si>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</si>
  <si>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</si>
  <si>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</si>
  <si>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</si>
  <si>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</si>
  <si>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</si>
  <si>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</si>
  <si>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</si>
  <si>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</si>
  <si>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</si>
  <si>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</si>
  <si>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</si>
  <si>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</si>
  <si>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</si>
  <si>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</si>
  <si>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</si>
  <si>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</si>
  <si>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</si>
  <si>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</si>
  <si>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</si>
  <si>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内閣府</t>
  </si>
  <si>
    <t>内閣府</t>
    <rPh sb="0" eb="2">
      <t>ナイカク</t>
    </rPh>
    <rPh sb="2" eb="3">
      <t>フ</t>
    </rPh>
    <phoneticPr fontId="7"/>
  </si>
  <si>
    <t>社会資本総合整備事業に必要な経費
（防災・安全社会資本整備交付金）</t>
  </si>
  <si>
    <t>沖縄振興局</t>
  </si>
  <si>
    <t>平成２４年度</t>
  </si>
  <si>
    <t>終了予定なし</t>
  </si>
  <si>
    <t>参事官（振興第一担当）
参事官（振興第三担当）</t>
  </si>
  <si>
    <t>○</t>
  </si>
  <si>
    <t>沖縄振興特別措置法、都市公園法、河川法、海岸法、下水道法、道路法、港湾法　等</t>
  </si>
  <si>
    <t>沖縄振興基本方針、沖縄振興計画、社会資本整備重点計画等</t>
  </si>
  <si>
    <t>　防災・安全交付金は、地方公共団体等が作成した社会資本総合整備計画（防災・安全交付金）（以下、「社会資本総合整備計画（防安交）」という。）に基づき行う社会資本の整備その他の取組を支援することにより、国民の命と暮らしを守るインフラの再構築及び生活空間の安全確保が図られることを目的とする。</t>
    <phoneticPr fontId="7"/>
  </si>
  <si>
    <t>-</t>
  </si>
  <si>
    <t>-</t>
    <phoneticPr fontId="7"/>
  </si>
  <si>
    <t>交付金事業費</t>
  </si>
  <si>
    <t>全ての社会資本総合整備計画（防安交）について、各計画が定める成果指標の目標値について、計画終了時に達成する</t>
    <phoneticPr fontId="7"/>
  </si>
  <si>
    <t>社会資本総合整備計画（防安交）中の成果指標の目標値の達成度（％）（全国ベース）</t>
    <phoneticPr fontId="7"/>
  </si>
  <si>
    <t>社会資本整備総合計画（防安交）の成果指標の目標値の達成状況についての地方公共団体に対する調査（国土交通省）</t>
    <phoneticPr fontId="7"/>
  </si>
  <si>
    <t>社会資本総合整備計画（防安交）数（全国ベース）</t>
    <phoneticPr fontId="7"/>
  </si>
  <si>
    <t>当該年度の当初配分額（全国ベース）／　当該年度に防災・安全交付金が当初配分された計画数（全国ベース）　　</t>
    <phoneticPr fontId="7"/>
  </si>
  <si>
    <t>-</t>
    <phoneticPr fontId="7"/>
  </si>
  <si>
    <t>沖縄政策の推進</t>
    <rPh sb="0" eb="2">
      <t>オキナワ</t>
    </rPh>
    <rPh sb="2" eb="4">
      <t>セイサク</t>
    </rPh>
    <rPh sb="5" eb="7">
      <t>スイシン</t>
    </rPh>
    <phoneticPr fontId="7"/>
  </si>
  <si>
    <t>沖縄政策に関する施策の推進</t>
  </si>
  <si>
    <t>　社会資本整備重点計画で掲げる重点目標と関連する事業を支援するとともに、笹子トンネル天井崩落事故、インフラ長寿命化計画の策定などの社会情勢等の変化に合わせ、交付金制度の見直しや交付金の重点配分を行ってきている。</t>
    <phoneticPr fontId="7"/>
  </si>
  <si>
    <t>　本事業は地方公共団体等の社会資本の整備等の取組を支援するものであることから、国が行うことが必要である。</t>
    <phoneticPr fontId="7"/>
  </si>
  <si>
    <t>　本事業は地方公共団体等の社会資本の整備等を通じ、国民の命と暮らしを守るインフラの再構築、生活空間の安全確保を図るものであり、平成28年度より、社会資本重点整備計画等のＫＰＩ・指標と連動する重点配分対象を設定し、当該対象事業に対して重点的に交付金を配分する取組を始めたところ。これによって、優先度の高い分野への取組の促進を図っており、平成29年度よりこの取組を本格化させているところ。</t>
    <phoneticPr fontId="7"/>
  </si>
  <si>
    <t>‐</t>
  </si>
  <si>
    <t>無</t>
  </si>
  <si>
    <t>　国と地方公共団体等とは関係法令等に定められた妥当な負担関係を適用したものとなっている。</t>
  </si>
  <si>
    <t>　地方公共団体等が作成する計画に基づき行う社会資本の整備等のために必要な経費について交付金を配分しており、単位当たりコストは妥当である。</t>
  </si>
  <si>
    <t>　地方公共団体等が作成する計画に基づき行う社会資本の整備等であって、交付要綱に定める事業に限定している。また、平成27年度より効果促進事業について、平成29年度より関連社会資本整備事業について、使途の見直しを行ったところ。</t>
  </si>
  <si>
    <t>　事業の進捗状況等を踏まえ、概ね3年から5年の計画期間内において発生したものであり、妥当である。</t>
  </si>
  <si>
    <t>　平成28年度より、限られた予算を効率的に配分するため、社会資本整備重点計画等のＫＰＩ・指標と連動した重点配分対象を設定し、重点的に交付金を配分する取組を開始し、平成29年度よりその取組を本格化させているところ。
　平成30年度からは、重点配分対象となる老朽化対策について、「インフラ長寿命化計画」に定められた個別施設計画の記載事項が記載されていることを要件化することで、予算の効率的な執行を図っているところ。</t>
  </si>
  <si>
    <t>　成果目標には地方公共団体等が設定した計画内の成果目標の達成度を設定しており、地方公共団体が策定した計画に基づく事業を支援する本事業の趣旨に鑑み、適切な指標となっており、その実績は概ね妥当なものである。</t>
    <phoneticPr fontId="7"/>
  </si>
  <si>
    <t>　計画内の成果目標を概ね達成できている状況であり、整備された施設等が十分活用されているものと考えられる。</t>
    <phoneticPr fontId="7"/>
  </si>
  <si>
    <t>社会資本総合整備事業に必要な経費
（社会資本整備総合交付金）</t>
    <phoneticPr fontId="7"/>
  </si>
  <si>
    <t>　社会資本整備総合交付金及び防災・安全交付金の役割分担については、成長力強化や地域活性化等につながる事業にあっては社会資本整備総合交付金により、「命と暮らしを守るインフラ再構築」、「生活空間の安全確保」に対する集中的支援にあっては防災・安全交付金により支援しており、それぞれ適切な役割分担となっている。</t>
    <phoneticPr fontId="7"/>
  </si>
  <si>
    <t>予算額・執行額及び予算内訳に関しては、内閣府所管分を計上している。成果実績等に関しては、全国ベースでの分析をしている。
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
&lt;秋の年次公開検証（秋のレビュー）等の行政改革推進会議による指摘、会計検査院の検査報告、総務省の政策評価、行政評価・監視結果、
　財務省の予算執行調査結果等の主な指摘及びそれに対する対応&gt;　※全国ベース
【平成２５年度秋のレビュー】
○主な指摘　資源の配分を老朽化対策に重点化すべきではないか。
○対応　地方公共団体の社会資本整備を支援する交付金を防災・安全交付金に重点化
【平成２６年度財務省予算執行調査】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【平成２８年度財務省予算執行調査】
○主な指摘　基幹事業としての交付対象要件を満たしていない関連社会資本整備事業について、支援の対象外とするなど、抜本的な見直しを行うべき。
○対応　基幹事業としての交付対象要件を満たしていない関連社会資本整備事業の対象から除外
【平成２９年度財務省予算執行調査】
○主な指摘　重点配分対象となる個別施設計画の基準（必要記載事項）を整理し、この基準を満たさない個別施設計画に基づく老朽化対策が含まれる整備計画は重点配分対象とならないことを明確化すべき。
○対応　重点配分対象となる老朽化対策について、「インフラ長寿命化計画」に定められた個別施設計画の記載事項の記載を要件化</t>
    <rPh sb="300" eb="302">
      <t>ゼンコク</t>
    </rPh>
    <phoneticPr fontId="7"/>
  </si>
  <si>
    <t>114</t>
  </si>
  <si>
    <t>115</t>
  </si>
  <si>
    <t>0073-②</t>
  </si>
  <si>
    <t>0069-②</t>
  </si>
  <si>
    <t>0075-02</t>
  </si>
  <si>
    <t>0067</t>
  </si>
  <si>
    <t>0070</t>
  </si>
  <si>
    <t>0073</t>
    <phoneticPr fontId="7"/>
  </si>
  <si>
    <t>計画</t>
    <rPh sb="0" eb="2">
      <t>ケイカク</t>
    </rPh>
    <phoneticPr fontId="7"/>
  </si>
  <si>
    <t>百万円</t>
    <rPh sb="0" eb="2">
      <t>ヒャクマン</t>
    </rPh>
    <rPh sb="2" eb="3">
      <t>エン</t>
    </rPh>
    <phoneticPr fontId="14"/>
  </si>
  <si>
    <t>　百万円
/計画数</t>
    <rPh sb="1" eb="3">
      <t>ヒャクマン</t>
    </rPh>
    <rPh sb="3" eb="4">
      <t>エン</t>
    </rPh>
    <rPh sb="6" eb="9">
      <t>ケイカクスウ</t>
    </rPh>
    <phoneticPr fontId="14"/>
  </si>
  <si>
    <t>-</t>
    <phoneticPr fontId="7"/>
  </si>
  <si>
    <t>-</t>
    <phoneticPr fontId="7"/>
  </si>
  <si>
    <t>1,095,530
/2,115</t>
    <phoneticPr fontId="7"/>
  </si>
  <si>
    <t>1,102,838
/2,304</t>
    <phoneticPr fontId="7"/>
  </si>
  <si>
    <t>1,304,309
/3,135</t>
    <phoneticPr fontId="7"/>
  </si>
  <si>
    <t xml:space="preserve">　平成28年度より、経済・財政再生計画等の指摘を踏まえ、費用便益比（Ｂ／Ｃ）の算出の要件化、不用率・未契約繰越率の把握、公表等の制度の見直しを行うとともに、真に必要な計画・事業に十分な交付金が充てられるよう、重点配分対象の明確化を行い、平成29年度から、その取組を本格化させているところ。
　令和3年度においても、限られた予算を効率的に使用する観点から、優先度の高い計画・事業に対して十分な支援ができるよう、これらの取組を継続するとともに、引き続き、必要な改善策を検討し、講じるべきである。 </t>
    <phoneticPr fontId="7"/>
  </si>
  <si>
    <t xml:space="preserve">　優先度の高い計画・事業に対して十分な支援ができるよう、予算の重点化に向けた必要な改善策を検討し、予算の重点化を図る。      </t>
    <phoneticPr fontId="7"/>
  </si>
  <si>
    <t>　命と暮らしを守るインフラ再構築又は生活空間の安全確保を実現するため、地方公共団体等が作成した社会資本総合整備計画（防安交）※に基づく次の取組について、政策目的実現のための基幹的な社会資本整備事業のほか、関連する社会資本整備や効果促進事業等に対する総合的・一体的な支援を行う。
　※　計画期間は３～５年。地方公共団体等が単独で、又は共同して社会資本総合整備計画（防安交）を策定
　※　計画策定に当たっては、地域の防災性・安全性の向上等の実現状況等を測るための成果指標（アウトカム指標）を設定
　　（地域住民の命と暮らしを守る総合的な老朽化対策及び事前防災・減災対策の取組）
   　　・老朽化したインフラの長寿命化など計画的・戦略的な維持管理の取組み、地震・津波や頻発する風水害・土砂災害に対する
　　　　事前防災・減災対策、公共施設の耐震化等による安全性向上、密集市街地等の防災性の向上、防災公園の整備 等
　　（地域における総合的な生活空間の安全確保の取組）
　　　 ・通学路の交通安全対策、歩道・公園施設等の公共空間のバリアフリー化 等
　　（効果促進事業の活用による効果的な取組）
　　　・ハザードマップ作成、避難計画策定、避難訓練 等
※内閣府で一括計上し、国土交通省で執行（「備考」欄参照。）</t>
    <phoneticPr fontId="7"/>
  </si>
  <si>
    <t>A.沖縄県</t>
    <phoneticPr fontId="7"/>
  </si>
  <si>
    <t>交付金事業費</t>
    <phoneticPr fontId="7"/>
  </si>
  <si>
    <t>県民が安全・安心に暮らせる総合的な浸水対策の推進（防災・安全）</t>
  </si>
  <si>
    <t>災害に強い県土づくり～土砂災害対策の推進～（防災・安全）</t>
  </si>
  <si>
    <t>県民が安全・安心に暮らせる総合的な浸水対策の推進（防災・安全緊急対策）</t>
  </si>
  <si>
    <t>沖縄県の地域や離島の安全・安心な暮らしを支援する港湾整備（防災・安全）</t>
  </si>
  <si>
    <t>沖縄地域の防災・暮らしの安心に資する下水道整備（防災・安全）</t>
  </si>
  <si>
    <t>土砂災害防止法に基づく基礎調査の推進（防災・安全）</t>
  </si>
  <si>
    <t>沖縄県の公営住宅等における防災・安全対策（防災・安全）(2)</t>
  </si>
  <si>
    <t>指導監督交付金</t>
  </si>
  <si>
    <t>補助金等交付</t>
    <phoneticPr fontId="7"/>
  </si>
  <si>
    <t>沖縄県</t>
  </si>
  <si>
    <t>県民が安全・安心に暮らせる総合的な浸水対策の推進（防災・安全） 他</t>
  </si>
  <si>
    <t>那覇市</t>
  </si>
  <si>
    <t>沖縄地域の防災・暮らしの安心に資する下水道整備（防災・安全）　他</t>
  </si>
  <si>
    <t>糸満市</t>
  </si>
  <si>
    <t>通学路における交通安全対策のための道路整備　他</t>
  </si>
  <si>
    <t>浦添市</t>
  </si>
  <si>
    <t>宮古島市</t>
  </si>
  <si>
    <t>八重瀬町</t>
  </si>
  <si>
    <t>通学路における交通安全対策のための道路整備</t>
  </si>
  <si>
    <t>豊見城市</t>
  </si>
  <si>
    <t>与那原町</t>
  </si>
  <si>
    <t>南風原町</t>
  </si>
  <si>
    <t>北谷町</t>
  </si>
  <si>
    <t>安邊英明
坂井功</t>
    <phoneticPr fontId="7"/>
  </si>
  <si>
    <t>点検対象外</t>
    <rPh sb="0" eb="2">
      <t>テンケン</t>
    </rPh>
    <rPh sb="2" eb="4">
      <t>タイショウ</t>
    </rPh>
    <rPh sb="4" eb="5">
      <t>ガイ</t>
    </rPh>
    <phoneticPr fontId="7"/>
  </si>
  <si>
    <t>優先度の高い事業・計画に対して十分な支援ができるよう、引き続き必要な改善策を検討し、対策を講じられたい。</t>
    <phoneticPr fontId="7"/>
  </si>
  <si>
    <t>行政事業レビュー推進チームの所見を踏まえ、優先度が高い事業・計画に対し支援が出来るよう、引き続き必要な改善策の検討、対策に努めたい。</t>
    <phoneticPr fontId="7"/>
  </si>
  <si>
    <t>-</t>
    <phoneticPr fontId="7"/>
  </si>
  <si>
    <t>「新型コロナウイルス感染症への対応など緊要な経費」として所要の要望を行っている。</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</si>
</sst>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3"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38" fontId="5" fillId="0" borderId="11" xfId="0" applyNumberFormat="1" applyFont="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38" fontId="13" fillId="0" borderId="70" xfId="0" applyNumberFormat="1"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127"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1"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9"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3" xfId="7"/>
    <cellStyle name="標準 3 4" xfId="8"/>
    <cellStyle name="標準_01【みんまち】（地区まちづくり推進事業）" xfId="1"/>
    <cellStyle name="標準_01【みんまち】（地区まちづくり推進事業） 2" xfId="2"/>
    <cellStyle name="標準_Sheet1" xfId="3"/>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145633</xdr:colOff>
      <xdr:row>745</xdr:row>
      <xdr:rowOff>341525</xdr:rowOff>
    </xdr:from>
    <xdr:to>
      <xdr:col>26</xdr:col>
      <xdr:colOff>145633</xdr:colOff>
      <xdr:row>748</xdr:row>
      <xdr:rowOff>46582</xdr:rowOff>
    </xdr:to>
    <xdr:cxnSp macro="">
      <xdr:nvCxnSpPr>
        <xdr:cNvPr id="16" name="直線矢印コネクタ 15"/>
        <xdr:cNvCxnSpPr/>
      </xdr:nvCxnSpPr>
      <xdr:spPr bwMode="auto">
        <a:xfrm>
          <a:off x="4830903" y="44885917"/>
          <a:ext cx="0" cy="76053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112290</xdr:colOff>
      <xdr:row>750</xdr:row>
      <xdr:rowOff>324117</xdr:rowOff>
    </xdr:from>
    <xdr:to>
      <xdr:col>32</xdr:col>
      <xdr:colOff>43693</xdr:colOff>
      <xdr:row>752</xdr:row>
      <xdr:rowOff>248022</xdr:rowOff>
    </xdr:to>
    <xdr:sp macro="" textlink="">
      <xdr:nvSpPr>
        <xdr:cNvPr id="17" name="大かっこ 16"/>
        <xdr:cNvSpPr/>
      </xdr:nvSpPr>
      <xdr:spPr bwMode="auto">
        <a:xfrm>
          <a:off x="3896547" y="46627631"/>
          <a:ext cx="1913632" cy="6275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社会資本総合整備計画単位で配分</a:t>
          </a:r>
        </a:p>
      </xdr:txBody>
    </xdr:sp>
    <xdr:clientData/>
  </xdr:twoCellAnchor>
  <xdr:twoCellAnchor>
    <xdr:from>
      <xdr:col>26</xdr:col>
      <xdr:colOff>172847</xdr:colOff>
      <xdr:row>752</xdr:row>
      <xdr:rowOff>341648</xdr:rowOff>
    </xdr:from>
    <xdr:to>
      <xdr:col>26</xdr:col>
      <xdr:colOff>172847</xdr:colOff>
      <xdr:row>755</xdr:row>
      <xdr:rowOff>46707</xdr:rowOff>
    </xdr:to>
    <xdr:cxnSp macro="">
      <xdr:nvCxnSpPr>
        <xdr:cNvPr id="18" name="直線矢印コネクタ 17"/>
        <xdr:cNvCxnSpPr/>
      </xdr:nvCxnSpPr>
      <xdr:spPr bwMode="auto">
        <a:xfrm>
          <a:off x="4858117" y="47348810"/>
          <a:ext cx="0" cy="76053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112290</xdr:colOff>
      <xdr:row>758</xdr:row>
      <xdr:rowOff>108488</xdr:rowOff>
    </xdr:from>
    <xdr:to>
      <xdr:col>32</xdr:col>
      <xdr:colOff>99333</xdr:colOff>
      <xdr:row>759</xdr:row>
      <xdr:rowOff>275167</xdr:rowOff>
    </xdr:to>
    <xdr:sp macro="" textlink="">
      <xdr:nvSpPr>
        <xdr:cNvPr id="19" name="大かっこ 18"/>
        <xdr:cNvSpPr/>
      </xdr:nvSpPr>
      <xdr:spPr bwMode="auto">
        <a:xfrm>
          <a:off x="3896547" y="49544096"/>
          <a:ext cx="1969272" cy="8360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交付金事業（基幹事業、関連社会資本整備事業、効果促進事業）の実施</a:t>
          </a:r>
          <a:endParaRPr kumimoji="1" lang="en-US" altLang="ja-JP" sz="1100"/>
        </a:p>
      </xdr:txBody>
    </xdr:sp>
    <xdr:clientData/>
  </xdr:twoCellAnchor>
  <xdr:twoCellAnchor>
    <xdr:from>
      <xdr:col>22</xdr:col>
      <xdr:colOff>34594</xdr:colOff>
      <xdr:row>775</xdr:row>
      <xdr:rowOff>292735</xdr:rowOff>
    </xdr:from>
    <xdr:to>
      <xdr:col>39</xdr:col>
      <xdr:colOff>171304</xdr:colOff>
      <xdr:row>777</xdr:row>
      <xdr:rowOff>187433</xdr:rowOff>
    </xdr:to>
    <xdr:sp macro="" textlink="">
      <xdr:nvSpPr>
        <xdr:cNvPr id="20" name="正方形/長方形 19"/>
        <xdr:cNvSpPr/>
      </xdr:nvSpPr>
      <xdr:spPr bwMode="auto">
        <a:xfrm>
          <a:off x="3999053" y="55889559"/>
          <a:ext cx="3200156" cy="512536"/>
        </a:xfrm>
        <a:prstGeom prst="rect">
          <a:avLst/>
        </a:prstGeom>
        <a:noFill/>
        <a:ln w="19050">
          <a:no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交付決定ベースであるため、合計額が社会資本総合整備計画ごとの金額とは一致しない。</a:t>
          </a:r>
          <a:endParaRPr kumimoji="1" lang="en-US" altLang="ja-JP" sz="1100">
            <a:solidFill>
              <a:sysClr val="windowText" lastClr="000000"/>
            </a:solidFill>
          </a:endParaRPr>
        </a:p>
      </xdr:txBody>
    </xdr:sp>
    <xdr:clientData/>
  </xdr:twoCellAnchor>
  <xdr:twoCellAnchor>
    <xdr:from>
      <xdr:col>21</xdr:col>
      <xdr:colOff>44253</xdr:colOff>
      <xdr:row>741</xdr:row>
      <xdr:rowOff>34323</xdr:rowOff>
    </xdr:from>
    <xdr:to>
      <xdr:col>32</xdr:col>
      <xdr:colOff>45779</xdr:colOff>
      <xdr:row>743</xdr:row>
      <xdr:rowOff>62514</xdr:rowOff>
    </xdr:to>
    <xdr:sp macro="" textlink="">
      <xdr:nvSpPr>
        <xdr:cNvPr id="21" name="正方形/長方形 20"/>
        <xdr:cNvSpPr/>
      </xdr:nvSpPr>
      <xdr:spPr bwMode="auto">
        <a:xfrm>
          <a:off x="3828510" y="43171418"/>
          <a:ext cx="1983755" cy="73183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内閣府</a:t>
          </a:r>
          <a:endParaRPr kumimoji="1" lang="en-US" altLang="ja-JP" sz="1100">
            <a:solidFill>
              <a:sysClr val="windowText" lastClr="000000"/>
            </a:solidFill>
          </a:endParaRPr>
        </a:p>
        <a:p>
          <a:pPr algn="ctr"/>
          <a:r>
            <a:rPr kumimoji="1" lang="en-US" altLang="ja-JP" sz="1100">
              <a:solidFill>
                <a:schemeClr val="tx1"/>
              </a:solidFill>
            </a:rPr>
            <a:t>4,224</a:t>
          </a:r>
          <a:r>
            <a:rPr kumimoji="1" lang="ja-JP" altLang="en-US" sz="1100">
              <a:solidFill>
                <a:sysClr val="windowText" lastClr="000000"/>
              </a:solidFill>
            </a:rPr>
            <a:t>百万円</a:t>
          </a:r>
        </a:p>
      </xdr:txBody>
    </xdr:sp>
    <xdr:clientData/>
  </xdr:twoCellAnchor>
  <xdr:twoCellAnchor>
    <xdr:from>
      <xdr:col>21</xdr:col>
      <xdr:colOff>30647</xdr:colOff>
      <xdr:row>743</xdr:row>
      <xdr:rowOff>215139</xdr:rowOff>
    </xdr:from>
    <xdr:to>
      <xdr:col>31</xdr:col>
      <xdr:colOff>161302</xdr:colOff>
      <xdr:row>745</xdr:row>
      <xdr:rowOff>114111</xdr:rowOff>
    </xdr:to>
    <xdr:sp macro="" textlink="">
      <xdr:nvSpPr>
        <xdr:cNvPr id="22" name="大かっこ 21"/>
        <xdr:cNvSpPr/>
      </xdr:nvSpPr>
      <xdr:spPr bwMode="auto">
        <a:xfrm>
          <a:off x="3814904" y="44055882"/>
          <a:ext cx="1932682" cy="6026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社会資本整備総合交付金予算の移替</a:t>
          </a:r>
        </a:p>
      </xdr:txBody>
    </xdr:sp>
    <xdr:clientData/>
  </xdr:twoCellAnchor>
  <xdr:twoCellAnchor>
    <xdr:from>
      <xdr:col>21</xdr:col>
      <xdr:colOff>71469</xdr:colOff>
      <xdr:row>748</xdr:row>
      <xdr:rowOff>143302</xdr:rowOff>
    </xdr:from>
    <xdr:to>
      <xdr:col>32</xdr:col>
      <xdr:colOff>50317</xdr:colOff>
      <xdr:row>750</xdr:row>
      <xdr:rowOff>166942</xdr:rowOff>
    </xdr:to>
    <xdr:sp macro="" textlink="">
      <xdr:nvSpPr>
        <xdr:cNvPr id="23" name="正方形/長方形 22"/>
        <xdr:cNvSpPr/>
      </xdr:nvSpPr>
      <xdr:spPr bwMode="auto">
        <a:xfrm>
          <a:off x="3855726" y="45743167"/>
          <a:ext cx="1961077" cy="72728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chemeClr val="tx1"/>
              </a:solidFill>
            </a:rPr>
            <a:t>4,224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21</xdr:col>
      <xdr:colOff>112291</xdr:colOff>
      <xdr:row>755</xdr:row>
      <xdr:rowOff>225068</xdr:rowOff>
    </xdr:from>
    <xdr:to>
      <xdr:col>32</xdr:col>
      <xdr:colOff>91139</xdr:colOff>
      <xdr:row>758</xdr:row>
      <xdr:rowOff>2734</xdr:rowOff>
    </xdr:to>
    <xdr:sp macro="" textlink="">
      <xdr:nvSpPr>
        <xdr:cNvPr id="24" name="正方形/長方形 23"/>
        <xdr:cNvSpPr/>
      </xdr:nvSpPr>
      <xdr:spPr bwMode="auto">
        <a:xfrm>
          <a:off x="3896548" y="48287703"/>
          <a:ext cx="1961077" cy="115063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en-US" altLang="ja-JP" sz="1100">
              <a:solidFill>
                <a:schemeClr val="tx1"/>
              </a:solidFill>
            </a:rPr>
            <a:t>.</a:t>
          </a:r>
          <a:r>
            <a:rPr kumimoji="1" lang="ja-JP" altLang="en-US" sz="1100">
              <a:solidFill>
                <a:schemeClr val="tx1"/>
              </a:solidFill>
            </a:rPr>
            <a:t>地方公共団体等</a:t>
          </a:r>
          <a:endParaRPr kumimoji="1" lang="en-US" altLang="ja-JP" sz="1100">
            <a:solidFill>
              <a:schemeClr val="tx1"/>
            </a:solidFill>
          </a:endParaRPr>
        </a:p>
        <a:p>
          <a:pPr algn="ctr"/>
          <a:r>
            <a:rPr kumimoji="1" lang="ja-JP" altLang="en-US" sz="1100">
              <a:solidFill>
                <a:schemeClr val="tx1"/>
              </a:solidFill>
            </a:rPr>
            <a:t>（</a:t>
          </a:r>
          <a:r>
            <a:rPr kumimoji="1" lang="en-US" altLang="ja-JP" sz="1100">
              <a:solidFill>
                <a:schemeClr val="tx1"/>
              </a:solidFill>
            </a:rPr>
            <a:t>1 </a:t>
          </a:r>
          <a:r>
            <a:rPr kumimoji="1" lang="ja-JP" altLang="en-US" sz="1100">
              <a:solidFill>
                <a:schemeClr val="tx1"/>
              </a:solidFill>
            </a:rPr>
            <a:t>県、</a:t>
          </a:r>
          <a:r>
            <a:rPr kumimoji="1" lang="en-US" altLang="ja-JP" sz="1100">
              <a:solidFill>
                <a:schemeClr val="tx1"/>
              </a:solidFill>
            </a:rPr>
            <a:t>19</a:t>
          </a:r>
          <a:r>
            <a:rPr kumimoji="1" lang="ja-JP" altLang="en-US" sz="1100">
              <a:solidFill>
                <a:schemeClr val="tx1"/>
              </a:solidFill>
            </a:rPr>
            <a:t>市町村、</a:t>
          </a:r>
          <a:r>
            <a:rPr kumimoji="1" lang="en-US" altLang="ja-JP" sz="1100">
              <a:solidFill>
                <a:schemeClr val="tx1"/>
              </a:solidFill>
            </a:rPr>
            <a:t>1</a:t>
          </a:r>
          <a:r>
            <a:rPr kumimoji="1" lang="ja-JP" altLang="en-US" sz="1100">
              <a:solidFill>
                <a:schemeClr val="tx1"/>
              </a:solidFill>
            </a:rPr>
            <a:t>組合）</a:t>
          </a:r>
          <a:endParaRPr kumimoji="1" lang="en-US" altLang="ja-JP" sz="1100">
            <a:solidFill>
              <a:schemeClr val="tx1"/>
            </a:solidFill>
          </a:endParaRPr>
        </a:p>
        <a:p>
          <a:pPr algn="ctr"/>
          <a:r>
            <a:rPr kumimoji="1" lang="en-US" altLang="ja-JP" sz="1100">
              <a:solidFill>
                <a:schemeClr val="tx1"/>
              </a:solidFill>
              <a:effectLst/>
              <a:latin typeface="+mn-lt"/>
              <a:ea typeface="+mn-ea"/>
              <a:cs typeface="+mn-cs"/>
            </a:rPr>
            <a:t>4,224</a:t>
          </a:r>
          <a:r>
            <a:rPr kumimoji="1" lang="ja-JP" altLang="en-US" sz="1100">
              <a:solidFill>
                <a:sysClr val="windowText" lastClr="000000"/>
              </a:solidFill>
            </a:rPr>
            <a:t>百万円</a:t>
          </a:r>
        </a:p>
      </xdr:txBody>
    </xdr:sp>
    <xdr:clientData/>
  </xdr:twoCellAnchor>
  <xdr:twoCellAnchor>
    <xdr:from>
      <xdr:col>11</xdr:col>
      <xdr:colOff>154459</xdr:colOff>
      <xdr:row>759</xdr:row>
      <xdr:rowOff>219307</xdr:rowOff>
    </xdr:from>
    <xdr:to>
      <xdr:col>44</xdr:col>
      <xdr:colOff>175864</xdr:colOff>
      <xdr:row>776</xdr:row>
      <xdr:rowOff>81789</xdr:rowOff>
    </xdr:to>
    <xdr:grpSp>
      <xdr:nvGrpSpPr>
        <xdr:cNvPr id="25" name="グループ化 70"/>
        <xdr:cNvGrpSpPr>
          <a:grpSpLocks/>
        </xdr:cNvGrpSpPr>
      </xdr:nvGrpSpPr>
      <xdr:grpSpPr bwMode="auto">
        <a:xfrm>
          <a:off x="2419864" y="46866064"/>
          <a:ext cx="6817622" cy="4805184"/>
          <a:chOff x="2415582" y="37365220"/>
          <a:chExt cx="6066957" cy="5567571"/>
        </a:xfrm>
      </xdr:grpSpPr>
      <xdr:cxnSp macro="">
        <xdr:nvCxnSpPr>
          <xdr:cNvPr id="26" name="直線矢印コネクタ 25"/>
          <xdr:cNvCxnSpPr/>
        </xdr:nvCxnSpPr>
        <xdr:spPr bwMode="auto">
          <a:xfrm>
            <a:off x="5181272" y="37383122"/>
            <a:ext cx="0" cy="868255"/>
          </a:xfrm>
          <a:prstGeom prst="straightConnector1">
            <a:avLst/>
          </a:prstGeom>
          <a:ln w="19050">
            <a:solidFill>
              <a:schemeClr val="tx1"/>
            </a:solidFill>
            <a:prstDash val="sysDash"/>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27" name="正方形/長方形 26"/>
          <xdr:cNvSpPr/>
        </xdr:nvSpPr>
        <xdr:spPr bwMode="auto">
          <a:xfrm>
            <a:off x="3994487" y="38334050"/>
            <a:ext cx="2486120" cy="1312417"/>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計画名：</a:t>
            </a:r>
            <a:endParaRPr kumimoji="1" lang="en-US" altLang="ja-JP" sz="1100">
              <a:solidFill>
                <a:sysClr val="windowText" lastClr="000000"/>
              </a:solidFill>
            </a:endParaRPr>
          </a:p>
          <a:p>
            <a:pPr algn="ctr"/>
            <a:r>
              <a:rPr kumimoji="1" lang="ja-JP" altLang="en-US" sz="1100">
                <a:solidFill>
                  <a:sysClr val="windowText" lastClr="000000"/>
                </a:solidFill>
              </a:rPr>
              <a:t>「県民が安全・安心に暮らせる総合的な浸水対策の推進（防災・安全）」</a:t>
            </a:r>
            <a:endParaRPr kumimoji="1" lang="en-US" altLang="ja-JP" sz="1100">
              <a:solidFill>
                <a:sysClr val="windowText" lastClr="000000"/>
              </a:solidFill>
            </a:endParaRPr>
          </a:p>
          <a:p>
            <a:pPr algn="ctr"/>
            <a:r>
              <a:rPr kumimoji="1" lang="en-US" altLang="ja-JP" sz="1100">
                <a:solidFill>
                  <a:sysClr val="windowText" lastClr="000000"/>
                </a:solidFill>
              </a:rPr>
              <a:t>633</a:t>
            </a:r>
            <a:r>
              <a:rPr kumimoji="1" lang="ja-JP" altLang="en-US" sz="1100">
                <a:solidFill>
                  <a:sysClr val="windowText" lastClr="000000"/>
                </a:solidFill>
              </a:rPr>
              <a:t>百万円</a:t>
            </a:r>
          </a:p>
        </xdr:txBody>
      </xdr:sp>
      <xdr:cxnSp macro="">
        <xdr:nvCxnSpPr>
          <xdr:cNvPr id="28" name="直線矢印コネクタ 27"/>
          <xdr:cNvCxnSpPr/>
        </xdr:nvCxnSpPr>
        <xdr:spPr bwMode="auto">
          <a:xfrm>
            <a:off x="5137372" y="39701452"/>
            <a:ext cx="0" cy="1011472"/>
          </a:xfrm>
          <a:prstGeom prst="straightConnector1">
            <a:avLst/>
          </a:prstGeom>
          <a:ln w="19050">
            <a:solidFill>
              <a:schemeClr val="tx1"/>
            </a:solidFill>
            <a:prstDash val="sysDot"/>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29" name="正方形/長方形 28"/>
          <xdr:cNvSpPr/>
        </xdr:nvSpPr>
        <xdr:spPr bwMode="auto">
          <a:xfrm>
            <a:off x="4306786" y="40768498"/>
            <a:ext cx="3248588" cy="1727558"/>
          </a:xfrm>
          <a:prstGeom prst="rect">
            <a:avLst/>
          </a:prstGeom>
          <a:noFill/>
          <a:ln w="190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rPr>
              <a:t>工事費　　</a:t>
            </a:r>
            <a:r>
              <a:rPr kumimoji="1" lang="en-US" altLang="ja-JP" sz="1100">
                <a:solidFill>
                  <a:sysClr val="windowText" lastClr="000000"/>
                </a:solidFill>
              </a:rPr>
              <a:t>842</a:t>
            </a:r>
            <a:r>
              <a:rPr kumimoji="1" lang="ja-JP" altLang="en-US" sz="12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本工事費　　</a:t>
            </a:r>
            <a:r>
              <a:rPr kumimoji="1" lang="ja-JP" altLang="en-US" sz="1100" baseline="0">
                <a:solidFill>
                  <a:sysClr val="windowText" lastClr="000000"/>
                </a:solidFill>
              </a:rPr>
              <a:t> 　　　　 </a:t>
            </a:r>
            <a:r>
              <a:rPr kumimoji="1" lang="en-US" altLang="ja-JP" sz="1200" baseline="0">
                <a:solidFill>
                  <a:sysClr val="windowText" lastClr="000000"/>
                </a:solidFill>
              </a:rPr>
              <a:t>396</a:t>
            </a:r>
            <a:r>
              <a:rPr kumimoji="1" lang="ja-JP" altLang="en-US" sz="1100" baseline="0">
                <a:solidFill>
                  <a:sysClr val="windowText" lastClr="000000"/>
                </a:solidFill>
              </a:rPr>
              <a:t>百万</a:t>
            </a:r>
            <a:r>
              <a:rPr kumimoji="1" lang="ja-JP" altLang="ja-JP" sz="1100">
                <a:solidFill>
                  <a:sysClr val="windowText" lastClr="000000"/>
                </a:solidFill>
                <a:effectLst/>
                <a:latin typeface="+mn-lt"/>
                <a:ea typeface="+mn-ea"/>
                <a:cs typeface="+mn-cs"/>
              </a:rPr>
              <a:t>円</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　付帯工事費　　　　　 </a:t>
            </a:r>
            <a:r>
              <a:rPr kumimoji="1" lang="en-US" altLang="ja-JP" sz="1100" baseline="0">
                <a:solidFill>
                  <a:sysClr val="windowText" lastClr="000000"/>
                </a:solidFill>
                <a:effectLst/>
                <a:latin typeface="+mn-lt"/>
                <a:ea typeface="+mn-ea"/>
                <a:cs typeface="+mn-cs"/>
              </a:rPr>
              <a:t>115</a:t>
            </a:r>
            <a:r>
              <a:rPr kumimoji="1" lang="ja-JP" altLang="en-US" sz="1200">
                <a:solidFill>
                  <a:sysClr val="windowText" lastClr="000000"/>
                </a:solidFill>
                <a:effectLst/>
                <a:latin typeface="+mn-lt"/>
                <a:ea typeface="+mn-ea"/>
                <a:cs typeface="+mn-cs"/>
              </a:rPr>
              <a:t>百万円</a:t>
            </a:r>
            <a:endParaRPr kumimoji="1" lang="en-US" altLang="ja-JP" sz="1200">
              <a:solidFill>
                <a:sysClr val="windowText" lastClr="000000"/>
              </a:solidFill>
            </a:endParaRPr>
          </a:p>
          <a:p>
            <a:pPr algn="l"/>
            <a:r>
              <a:rPr kumimoji="1" lang="ja-JP" altLang="en-US" sz="1100">
                <a:solidFill>
                  <a:sysClr val="windowText" lastClr="000000"/>
                </a:solidFill>
              </a:rPr>
              <a:t>　測量設計費　　　　</a:t>
            </a:r>
            <a:r>
              <a:rPr kumimoji="1" lang="ja-JP" altLang="en-US" sz="1100" baseline="0">
                <a:solidFill>
                  <a:sysClr val="windowText" lastClr="000000"/>
                </a:solidFill>
              </a:rPr>
              <a:t> </a:t>
            </a:r>
            <a:r>
              <a:rPr kumimoji="1" lang="ja-JP" altLang="en-US" sz="1100">
                <a:solidFill>
                  <a:sysClr val="windowText" lastClr="000000"/>
                </a:solidFill>
              </a:rPr>
              <a:t>　</a:t>
            </a:r>
            <a:r>
              <a:rPr kumimoji="1" lang="en-US" altLang="ja-JP" sz="1200" baseline="0">
                <a:solidFill>
                  <a:sysClr val="windowText" lastClr="000000"/>
                </a:solidFill>
              </a:rPr>
              <a:t>18</a:t>
            </a:r>
            <a:r>
              <a:rPr kumimoji="1" lang="en-US" altLang="ja-JP" sz="1200">
                <a:solidFill>
                  <a:sysClr val="windowText" lastClr="000000"/>
                </a:solidFill>
              </a:rPr>
              <a:t>0</a:t>
            </a:r>
            <a:r>
              <a:rPr kumimoji="1" lang="ja-JP" altLang="en-US" sz="1100">
                <a:solidFill>
                  <a:sysClr val="windowText" lastClr="000000"/>
                </a:solidFill>
              </a:rPr>
              <a:t>百万</a:t>
            </a:r>
            <a:r>
              <a:rPr kumimoji="1" lang="ja-JP" altLang="ja-JP" sz="1100">
                <a:solidFill>
                  <a:sysClr val="windowText" lastClr="000000"/>
                </a:solidFill>
                <a:effectLst/>
                <a:latin typeface="+mn-lt"/>
                <a:ea typeface="+mn-ea"/>
                <a:cs typeface="+mn-cs"/>
              </a:rPr>
              <a:t>円</a:t>
            </a:r>
            <a:endParaRPr kumimoji="0" lang="en-US" altLang="ja-JP" sz="1100" b="0" i="0" u="none" strike="noStrike">
              <a:solidFill>
                <a:sysClr val="windowText" lastClr="000000"/>
              </a:solidFill>
              <a:effectLst/>
              <a:latin typeface="+mn-lt"/>
              <a:ea typeface="+mn-ea"/>
              <a:cs typeface="+mn-cs"/>
            </a:endParaRPr>
          </a:p>
          <a:p>
            <a:pPr algn="l"/>
            <a:r>
              <a:rPr kumimoji="0" lang="ja-JP" altLang="en-US" sz="1100" b="0" i="0" u="none" strike="noStrike">
                <a:solidFill>
                  <a:sysClr val="windowText" lastClr="000000"/>
                </a:solidFill>
                <a:effectLst/>
                <a:latin typeface="+mn-lt"/>
                <a:ea typeface="+mn-ea"/>
                <a:cs typeface="+mn-cs"/>
              </a:rPr>
              <a:t>　用地費及補償費　　 </a:t>
            </a:r>
            <a:r>
              <a:rPr kumimoji="0" lang="en-US" altLang="ja-JP" sz="1200" b="0" i="0" u="none" strike="noStrike" baseline="0">
                <a:solidFill>
                  <a:sysClr val="windowText" lastClr="000000"/>
                </a:solidFill>
                <a:effectLst/>
                <a:latin typeface="+mn-lt"/>
                <a:ea typeface="+mn-ea"/>
                <a:cs typeface="+mn-cs"/>
              </a:rPr>
              <a:t>151</a:t>
            </a:r>
            <a:r>
              <a:rPr kumimoji="0" lang="ja-JP" altLang="en-US" sz="1100" b="0" i="0" u="none" strike="noStrike">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a:t>
            </a:r>
            <a:endParaRPr kumimoji="0" lang="en-US" altLang="ja-JP" sz="1100" b="0" i="0" u="none" strike="noStrike">
              <a:solidFill>
                <a:sysClr val="windowText" lastClr="000000"/>
              </a:solidFill>
              <a:effectLst/>
              <a:latin typeface="+mn-lt"/>
              <a:ea typeface="+mn-ea"/>
              <a:cs typeface="+mn-cs"/>
            </a:endParaRPr>
          </a:p>
          <a:p>
            <a:pPr eaLnBrk="1" fontAlgn="auto" latinLnBrk="0" hangingPunct="1"/>
            <a:endParaRPr kumimoji="1" lang="en-US" altLang="ja-JP" sz="1100">
              <a:solidFill>
                <a:schemeClr val="tx1"/>
              </a:solidFill>
              <a:effectLst/>
              <a:latin typeface="+mn-lt"/>
              <a:ea typeface="+mn-ea"/>
              <a:cs typeface="+mn-cs"/>
            </a:endParaRPr>
          </a:p>
          <a:p>
            <a:pPr eaLnBrk="1" fontAlgn="auto" latinLnBrk="0" hangingPunct="1"/>
            <a:r>
              <a:rPr kumimoji="1" lang="ja-JP" altLang="ja-JP" sz="1100">
                <a:solidFill>
                  <a:sysClr val="windowText" lastClr="000000"/>
                </a:solidFill>
                <a:effectLst/>
                <a:latin typeface="+mn-lt"/>
                <a:ea typeface="+mn-ea"/>
                <a:cs typeface="+mn-cs"/>
              </a:rPr>
              <a:t>合計</a:t>
            </a:r>
            <a:r>
              <a:rPr kumimoji="1" lang="ja-JP" altLang="en-US" sz="1100">
                <a:solidFill>
                  <a:sysClr val="windowText" lastClr="000000"/>
                </a:solidFill>
                <a:effectLst/>
                <a:latin typeface="+mn-lt"/>
                <a:ea typeface="+mn-ea"/>
                <a:cs typeface="+mn-cs"/>
              </a:rPr>
              <a:t>　　　</a:t>
            </a:r>
            <a:r>
              <a:rPr kumimoji="1" lang="en-US" altLang="ja-JP" sz="1200">
                <a:solidFill>
                  <a:sysClr val="windowText" lastClr="000000"/>
                </a:solidFill>
                <a:effectLst/>
                <a:latin typeface="+mn-lt"/>
                <a:ea typeface="+mn-ea"/>
                <a:cs typeface="+mn-cs"/>
              </a:rPr>
              <a:t>842</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a:t>
            </a:r>
            <a:endParaRPr lang="ja-JP" altLang="ja-JP">
              <a:solidFill>
                <a:sysClr val="windowText" lastClr="000000"/>
              </a:solidFill>
              <a:effectLst/>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sp macro="" textlink="">
        <xdr:nvSpPr>
          <xdr:cNvPr id="30" name="大かっこ 29"/>
          <xdr:cNvSpPr/>
        </xdr:nvSpPr>
        <xdr:spPr>
          <a:xfrm>
            <a:off x="2415582" y="37365220"/>
            <a:ext cx="6066957" cy="5567571"/>
          </a:xfrm>
          <a:prstGeom prst="bracketPair">
            <a:avLst>
              <a:gd name="adj" fmla="val 7809"/>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 name="テキスト ボックス 30"/>
          <xdr:cNvSpPr txBox="1"/>
        </xdr:nvSpPr>
        <xdr:spPr>
          <a:xfrm>
            <a:off x="2854580" y="37624801"/>
            <a:ext cx="1650634" cy="4386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＜沖縄県の場合＞</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7" t="s">
        <v>0</v>
      </c>
      <c r="AK2" s="957"/>
      <c r="AL2" s="957"/>
      <c r="AM2" s="957"/>
      <c r="AN2" s="957"/>
      <c r="AO2" s="958"/>
      <c r="AP2" s="958"/>
      <c r="AQ2" s="958"/>
      <c r="AR2" s="64" t="str">
        <f>IF(OR(AO2="　", AO2=""), "", "-")</f>
        <v/>
      </c>
      <c r="AS2" s="959">
        <v>78</v>
      </c>
      <c r="AT2" s="959"/>
      <c r="AU2" s="959"/>
      <c r="AV2" s="42" t="str">
        <f>IF(AW2="", "", "-")</f>
        <v/>
      </c>
      <c r="AW2" s="899"/>
      <c r="AX2" s="899"/>
    </row>
    <row r="3" spans="1:50" ht="21" customHeight="1" thickBot="1" x14ac:dyDescent="0.2">
      <c r="A3" s="855" t="s">
        <v>349</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482</v>
      </c>
      <c r="AK3" s="857"/>
      <c r="AL3" s="857"/>
      <c r="AM3" s="857"/>
      <c r="AN3" s="857"/>
      <c r="AO3" s="857"/>
      <c r="AP3" s="857"/>
      <c r="AQ3" s="857"/>
      <c r="AR3" s="857"/>
      <c r="AS3" s="857"/>
      <c r="AT3" s="857"/>
      <c r="AU3" s="857"/>
      <c r="AV3" s="857"/>
      <c r="AW3" s="857"/>
      <c r="AX3" s="24" t="s">
        <v>64</v>
      </c>
    </row>
    <row r="4" spans="1:50" ht="24.75" customHeight="1" x14ac:dyDescent="0.15">
      <c r="A4" s="693" t="s">
        <v>25</v>
      </c>
      <c r="B4" s="694"/>
      <c r="C4" s="694"/>
      <c r="D4" s="694"/>
      <c r="E4" s="694"/>
      <c r="F4" s="694"/>
      <c r="G4" s="671" t="s">
        <v>483</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484</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7" t="s">
        <v>485</v>
      </c>
      <c r="H5" s="828"/>
      <c r="I5" s="828"/>
      <c r="J5" s="828"/>
      <c r="K5" s="828"/>
      <c r="L5" s="828"/>
      <c r="M5" s="829" t="s">
        <v>65</v>
      </c>
      <c r="N5" s="830"/>
      <c r="O5" s="830"/>
      <c r="P5" s="830"/>
      <c r="Q5" s="830"/>
      <c r="R5" s="831"/>
      <c r="S5" s="832" t="s">
        <v>486</v>
      </c>
      <c r="T5" s="828"/>
      <c r="U5" s="828"/>
      <c r="V5" s="828"/>
      <c r="W5" s="828"/>
      <c r="X5" s="833"/>
      <c r="Y5" s="687" t="s">
        <v>3</v>
      </c>
      <c r="Z5" s="532"/>
      <c r="AA5" s="532"/>
      <c r="AB5" s="532"/>
      <c r="AC5" s="532"/>
      <c r="AD5" s="533"/>
      <c r="AE5" s="688" t="s">
        <v>487</v>
      </c>
      <c r="AF5" s="688"/>
      <c r="AG5" s="688"/>
      <c r="AH5" s="688"/>
      <c r="AI5" s="688"/>
      <c r="AJ5" s="688"/>
      <c r="AK5" s="688"/>
      <c r="AL5" s="688"/>
      <c r="AM5" s="688"/>
      <c r="AN5" s="688"/>
      <c r="AO5" s="688"/>
      <c r="AP5" s="689"/>
      <c r="AQ5" s="690" t="s">
        <v>562</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489</v>
      </c>
      <c r="H7" s="488"/>
      <c r="I7" s="488"/>
      <c r="J7" s="488"/>
      <c r="K7" s="488"/>
      <c r="L7" s="488"/>
      <c r="M7" s="488"/>
      <c r="N7" s="488"/>
      <c r="O7" s="488"/>
      <c r="P7" s="488"/>
      <c r="Q7" s="488"/>
      <c r="R7" s="488"/>
      <c r="S7" s="488"/>
      <c r="T7" s="488"/>
      <c r="U7" s="488"/>
      <c r="V7" s="488"/>
      <c r="W7" s="488"/>
      <c r="X7" s="489"/>
      <c r="Y7" s="910" t="s">
        <v>313</v>
      </c>
      <c r="Z7" s="432"/>
      <c r="AA7" s="432"/>
      <c r="AB7" s="432"/>
      <c r="AC7" s="432"/>
      <c r="AD7" s="911"/>
      <c r="AE7" s="900" t="s">
        <v>490</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84" t="s">
        <v>211</v>
      </c>
      <c r="B8" s="485"/>
      <c r="C8" s="485"/>
      <c r="D8" s="485"/>
      <c r="E8" s="485"/>
      <c r="F8" s="486"/>
      <c r="G8" s="921" t="str">
        <f>入力規則等!A27</f>
        <v>沖縄振興、国土強靱化施策</v>
      </c>
      <c r="H8" s="709"/>
      <c r="I8" s="709"/>
      <c r="J8" s="709"/>
      <c r="K8" s="709"/>
      <c r="L8" s="709"/>
      <c r="M8" s="709"/>
      <c r="N8" s="709"/>
      <c r="O8" s="709"/>
      <c r="P8" s="709"/>
      <c r="Q8" s="709"/>
      <c r="R8" s="709"/>
      <c r="S8" s="709"/>
      <c r="T8" s="709"/>
      <c r="U8" s="709"/>
      <c r="V8" s="709"/>
      <c r="W8" s="709"/>
      <c r="X8" s="922"/>
      <c r="Y8" s="834" t="s">
        <v>212</v>
      </c>
      <c r="Z8" s="835"/>
      <c r="AA8" s="835"/>
      <c r="AB8" s="835"/>
      <c r="AC8" s="835"/>
      <c r="AD8" s="836"/>
      <c r="AE8" s="708" t="str">
        <f>入力規則等!K13</f>
        <v>公共事業</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7" t="s">
        <v>23</v>
      </c>
      <c r="B9" s="838"/>
      <c r="C9" s="838"/>
      <c r="D9" s="838"/>
      <c r="E9" s="838"/>
      <c r="F9" s="838"/>
      <c r="G9" s="839" t="s">
        <v>491</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195.6" customHeight="1" x14ac:dyDescent="0.15">
      <c r="A10" s="654" t="s">
        <v>29</v>
      </c>
      <c r="B10" s="655"/>
      <c r="C10" s="655"/>
      <c r="D10" s="655"/>
      <c r="E10" s="655"/>
      <c r="F10" s="655"/>
      <c r="G10" s="743" t="s">
        <v>536</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34.5" customHeight="1" x14ac:dyDescent="0.15">
      <c r="A11" s="654" t="s">
        <v>5</v>
      </c>
      <c r="B11" s="655"/>
      <c r="C11" s="655"/>
      <c r="D11" s="655"/>
      <c r="E11" s="655"/>
      <c r="F11" s="656"/>
      <c r="G11" s="684" t="str">
        <f>入力規則等!P10</f>
        <v>交付</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69" t="s">
        <v>24</v>
      </c>
      <c r="B12" s="970"/>
      <c r="C12" s="970"/>
      <c r="D12" s="970"/>
      <c r="E12" s="970"/>
      <c r="F12" s="971"/>
      <c r="G12" s="749"/>
      <c r="H12" s="750"/>
      <c r="I12" s="750"/>
      <c r="J12" s="750"/>
      <c r="K12" s="750"/>
      <c r="L12" s="750"/>
      <c r="M12" s="750"/>
      <c r="N12" s="750"/>
      <c r="O12" s="750"/>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11"/>
    </row>
    <row r="13" spans="1:50" ht="21" customHeight="1" x14ac:dyDescent="0.15">
      <c r="A13" s="604"/>
      <c r="B13" s="605"/>
      <c r="C13" s="605"/>
      <c r="D13" s="605"/>
      <c r="E13" s="605"/>
      <c r="F13" s="606"/>
      <c r="G13" s="712" t="s">
        <v>6</v>
      </c>
      <c r="H13" s="713"/>
      <c r="I13" s="753" t="s">
        <v>7</v>
      </c>
      <c r="J13" s="754"/>
      <c r="K13" s="754"/>
      <c r="L13" s="754"/>
      <c r="M13" s="754"/>
      <c r="N13" s="754"/>
      <c r="O13" s="755"/>
      <c r="P13" s="651">
        <v>4102</v>
      </c>
      <c r="Q13" s="652"/>
      <c r="R13" s="652"/>
      <c r="S13" s="652"/>
      <c r="T13" s="652"/>
      <c r="U13" s="652"/>
      <c r="V13" s="653"/>
      <c r="W13" s="651">
        <v>4211</v>
      </c>
      <c r="X13" s="652"/>
      <c r="Y13" s="652"/>
      <c r="Z13" s="652"/>
      <c r="AA13" s="652"/>
      <c r="AB13" s="652"/>
      <c r="AC13" s="653"/>
      <c r="AD13" s="651">
        <v>4422</v>
      </c>
      <c r="AE13" s="652"/>
      <c r="AF13" s="652"/>
      <c r="AG13" s="652"/>
      <c r="AH13" s="652"/>
      <c r="AI13" s="652"/>
      <c r="AJ13" s="653"/>
      <c r="AK13" s="651">
        <v>3907</v>
      </c>
      <c r="AL13" s="652"/>
      <c r="AM13" s="652"/>
      <c r="AN13" s="652"/>
      <c r="AO13" s="652"/>
      <c r="AP13" s="652"/>
      <c r="AQ13" s="653"/>
      <c r="AR13" s="907">
        <v>3228</v>
      </c>
      <c r="AS13" s="908"/>
      <c r="AT13" s="908"/>
      <c r="AU13" s="908"/>
      <c r="AV13" s="908"/>
      <c r="AW13" s="908"/>
      <c r="AX13" s="909"/>
    </row>
    <row r="14" spans="1:50" ht="21" customHeight="1" x14ac:dyDescent="0.15">
      <c r="A14" s="604"/>
      <c r="B14" s="605"/>
      <c r="C14" s="605"/>
      <c r="D14" s="605"/>
      <c r="E14" s="605"/>
      <c r="F14" s="606"/>
      <c r="G14" s="714"/>
      <c r="H14" s="715"/>
      <c r="I14" s="700" t="s">
        <v>8</v>
      </c>
      <c r="J14" s="751"/>
      <c r="K14" s="751"/>
      <c r="L14" s="751"/>
      <c r="M14" s="751"/>
      <c r="N14" s="751"/>
      <c r="O14" s="752"/>
      <c r="P14" s="651">
        <v>78</v>
      </c>
      <c r="Q14" s="652"/>
      <c r="R14" s="652"/>
      <c r="S14" s="652"/>
      <c r="T14" s="652"/>
      <c r="U14" s="652"/>
      <c r="V14" s="653"/>
      <c r="W14" s="651">
        <v>169</v>
      </c>
      <c r="X14" s="652"/>
      <c r="Y14" s="652"/>
      <c r="Z14" s="652"/>
      <c r="AA14" s="652"/>
      <c r="AB14" s="652"/>
      <c r="AC14" s="653"/>
      <c r="AD14" s="651">
        <v>152</v>
      </c>
      <c r="AE14" s="652"/>
      <c r="AF14" s="652"/>
      <c r="AG14" s="652"/>
      <c r="AH14" s="652"/>
      <c r="AI14" s="652"/>
      <c r="AJ14" s="653"/>
      <c r="AK14" s="651" t="s">
        <v>493</v>
      </c>
      <c r="AL14" s="652"/>
      <c r="AM14" s="652"/>
      <c r="AN14" s="652"/>
      <c r="AO14" s="652"/>
      <c r="AP14" s="652"/>
      <c r="AQ14" s="653"/>
      <c r="AR14" s="777"/>
      <c r="AS14" s="777"/>
      <c r="AT14" s="777"/>
      <c r="AU14" s="777"/>
      <c r="AV14" s="777"/>
      <c r="AW14" s="777"/>
      <c r="AX14" s="778"/>
    </row>
    <row r="15" spans="1:50" ht="21" customHeight="1" x14ac:dyDescent="0.15">
      <c r="A15" s="604"/>
      <c r="B15" s="605"/>
      <c r="C15" s="605"/>
      <c r="D15" s="605"/>
      <c r="E15" s="605"/>
      <c r="F15" s="606"/>
      <c r="G15" s="714"/>
      <c r="H15" s="715"/>
      <c r="I15" s="700" t="s">
        <v>50</v>
      </c>
      <c r="J15" s="701"/>
      <c r="K15" s="701"/>
      <c r="L15" s="701"/>
      <c r="M15" s="701"/>
      <c r="N15" s="701"/>
      <c r="O15" s="702"/>
      <c r="P15" s="651">
        <v>2094.4</v>
      </c>
      <c r="Q15" s="652"/>
      <c r="R15" s="652"/>
      <c r="S15" s="652"/>
      <c r="T15" s="652"/>
      <c r="U15" s="652"/>
      <c r="V15" s="653"/>
      <c r="W15" s="651">
        <v>1891.1610000000001</v>
      </c>
      <c r="X15" s="652"/>
      <c r="Y15" s="652"/>
      <c r="Z15" s="652"/>
      <c r="AA15" s="652"/>
      <c r="AB15" s="652"/>
      <c r="AC15" s="653"/>
      <c r="AD15" s="651">
        <v>2444.5239999999999</v>
      </c>
      <c r="AE15" s="652"/>
      <c r="AF15" s="652"/>
      <c r="AG15" s="652"/>
      <c r="AH15" s="652"/>
      <c r="AI15" s="652"/>
      <c r="AJ15" s="653"/>
      <c r="AK15" s="651">
        <v>2611.4720000000002</v>
      </c>
      <c r="AL15" s="652"/>
      <c r="AM15" s="652"/>
      <c r="AN15" s="652"/>
      <c r="AO15" s="652"/>
      <c r="AP15" s="652"/>
      <c r="AQ15" s="653"/>
      <c r="AR15" s="651" t="s">
        <v>566</v>
      </c>
      <c r="AS15" s="652"/>
      <c r="AT15" s="652"/>
      <c r="AU15" s="652"/>
      <c r="AV15" s="652"/>
      <c r="AW15" s="652"/>
      <c r="AX15" s="794"/>
    </row>
    <row r="16" spans="1:50" ht="21" customHeight="1" x14ac:dyDescent="0.15">
      <c r="A16" s="604"/>
      <c r="B16" s="605"/>
      <c r="C16" s="605"/>
      <c r="D16" s="605"/>
      <c r="E16" s="605"/>
      <c r="F16" s="606"/>
      <c r="G16" s="714"/>
      <c r="H16" s="715"/>
      <c r="I16" s="700" t="s">
        <v>51</v>
      </c>
      <c r="J16" s="701"/>
      <c r="K16" s="701"/>
      <c r="L16" s="701"/>
      <c r="M16" s="701"/>
      <c r="N16" s="701"/>
      <c r="O16" s="702"/>
      <c r="P16" s="651">
        <v>-1891.1610000000001</v>
      </c>
      <c r="Q16" s="652"/>
      <c r="R16" s="652"/>
      <c r="S16" s="652"/>
      <c r="T16" s="652"/>
      <c r="U16" s="652"/>
      <c r="V16" s="653"/>
      <c r="W16" s="651">
        <v>-2444.5239999999999</v>
      </c>
      <c r="X16" s="652"/>
      <c r="Y16" s="652"/>
      <c r="Z16" s="652"/>
      <c r="AA16" s="652"/>
      <c r="AB16" s="652"/>
      <c r="AC16" s="653"/>
      <c r="AD16" s="651">
        <v>-2611.4720000000002</v>
      </c>
      <c r="AE16" s="652"/>
      <c r="AF16" s="652"/>
      <c r="AG16" s="652"/>
      <c r="AH16" s="652"/>
      <c r="AI16" s="652"/>
      <c r="AJ16" s="653"/>
      <c r="AK16" s="651" t="s">
        <v>493</v>
      </c>
      <c r="AL16" s="652"/>
      <c r="AM16" s="652"/>
      <c r="AN16" s="652"/>
      <c r="AO16" s="652"/>
      <c r="AP16" s="652"/>
      <c r="AQ16" s="653"/>
      <c r="AR16" s="746"/>
      <c r="AS16" s="747"/>
      <c r="AT16" s="747"/>
      <c r="AU16" s="747"/>
      <c r="AV16" s="747"/>
      <c r="AW16" s="747"/>
      <c r="AX16" s="748"/>
    </row>
    <row r="17" spans="1:50" ht="24.75" customHeight="1" x14ac:dyDescent="0.15">
      <c r="A17" s="604"/>
      <c r="B17" s="605"/>
      <c r="C17" s="605"/>
      <c r="D17" s="605"/>
      <c r="E17" s="605"/>
      <c r="F17" s="606"/>
      <c r="G17" s="714"/>
      <c r="H17" s="715"/>
      <c r="I17" s="700" t="s">
        <v>49</v>
      </c>
      <c r="J17" s="751"/>
      <c r="K17" s="751"/>
      <c r="L17" s="751"/>
      <c r="M17" s="751"/>
      <c r="N17" s="751"/>
      <c r="O17" s="752"/>
      <c r="P17" s="651" t="s">
        <v>492</v>
      </c>
      <c r="Q17" s="652"/>
      <c r="R17" s="652"/>
      <c r="S17" s="652"/>
      <c r="T17" s="652"/>
      <c r="U17" s="652"/>
      <c r="V17" s="653"/>
      <c r="W17" s="651" t="s">
        <v>492</v>
      </c>
      <c r="X17" s="652"/>
      <c r="Y17" s="652"/>
      <c r="Z17" s="652"/>
      <c r="AA17" s="652"/>
      <c r="AB17" s="652"/>
      <c r="AC17" s="653"/>
      <c r="AD17" s="651" t="s">
        <v>492</v>
      </c>
      <c r="AE17" s="652"/>
      <c r="AF17" s="652"/>
      <c r="AG17" s="652"/>
      <c r="AH17" s="652"/>
      <c r="AI17" s="652"/>
      <c r="AJ17" s="653"/>
      <c r="AK17" s="651" t="s">
        <v>492</v>
      </c>
      <c r="AL17" s="652"/>
      <c r="AM17" s="652"/>
      <c r="AN17" s="652"/>
      <c r="AO17" s="652"/>
      <c r="AP17" s="652"/>
      <c r="AQ17" s="653"/>
      <c r="AR17" s="905"/>
      <c r="AS17" s="905"/>
      <c r="AT17" s="905"/>
      <c r="AU17" s="905"/>
      <c r="AV17" s="905"/>
      <c r="AW17" s="905"/>
      <c r="AX17" s="906"/>
    </row>
    <row r="18" spans="1:50" ht="24.75" customHeight="1" x14ac:dyDescent="0.15">
      <c r="A18" s="604"/>
      <c r="B18" s="605"/>
      <c r="C18" s="605"/>
      <c r="D18" s="605"/>
      <c r="E18" s="605"/>
      <c r="F18" s="606"/>
      <c r="G18" s="716"/>
      <c r="H18" s="717"/>
      <c r="I18" s="705" t="s">
        <v>20</v>
      </c>
      <c r="J18" s="706"/>
      <c r="K18" s="706"/>
      <c r="L18" s="706"/>
      <c r="M18" s="706"/>
      <c r="N18" s="706"/>
      <c r="O18" s="707"/>
      <c r="P18" s="866">
        <f>SUM(P13:V17)</f>
        <v>4383.2389999999996</v>
      </c>
      <c r="Q18" s="867"/>
      <c r="R18" s="867"/>
      <c r="S18" s="867"/>
      <c r="T18" s="867"/>
      <c r="U18" s="867"/>
      <c r="V18" s="868"/>
      <c r="W18" s="866">
        <f>SUM(W13:AC17)</f>
        <v>3826.6370000000002</v>
      </c>
      <c r="X18" s="867"/>
      <c r="Y18" s="867"/>
      <c r="Z18" s="867"/>
      <c r="AA18" s="867"/>
      <c r="AB18" s="867"/>
      <c r="AC18" s="868"/>
      <c r="AD18" s="866">
        <f>SUM(AD13:AJ17)</f>
        <v>4407.0519999999997</v>
      </c>
      <c r="AE18" s="867"/>
      <c r="AF18" s="867"/>
      <c r="AG18" s="867"/>
      <c r="AH18" s="867"/>
      <c r="AI18" s="867"/>
      <c r="AJ18" s="868"/>
      <c r="AK18" s="866">
        <f>SUM(AK13:AQ17)</f>
        <v>6518.4719999999998</v>
      </c>
      <c r="AL18" s="867"/>
      <c r="AM18" s="867"/>
      <c r="AN18" s="867"/>
      <c r="AO18" s="867"/>
      <c r="AP18" s="867"/>
      <c r="AQ18" s="868"/>
      <c r="AR18" s="866">
        <f>SUM(AR13:AX17)</f>
        <v>3228</v>
      </c>
      <c r="AS18" s="867"/>
      <c r="AT18" s="867"/>
      <c r="AU18" s="867"/>
      <c r="AV18" s="867"/>
      <c r="AW18" s="867"/>
      <c r="AX18" s="869"/>
    </row>
    <row r="19" spans="1:50" ht="24.75" customHeight="1" x14ac:dyDescent="0.15">
      <c r="A19" s="604"/>
      <c r="B19" s="605"/>
      <c r="C19" s="605"/>
      <c r="D19" s="605"/>
      <c r="E19" s="605"/>
      <c r="F19" s="606"/>
      <c r="G19" s="864" t="s">
        <v>9</v>
      </c>
      <c r="H19" s="865"/>
      <c r="I19" s="865"/>
      <c r="J19" s="865"/>
      <c r="K19" s="865"/>
      <c r="L19" s="865"/>
      <c r="M19" s="865"/>
      <c r="N19" s="865"/>
      <c r="O19" s="865"/>
      <c r="P19" s="651">
        <v>4268.7290000000003</v>
      </c>
      <c r="Q19" s="652"/>
      <c r="R19" s="652"/>
      <c r="S19" s="652"/>
      <c r="T19" s="652"/>
      <c r="U19" s="652"/>
      <c r="V19" s="653"/>
      <c r="W19" s="651">
        <v>3760.1179999999999</v>
      </c>
      <c r="X19" s="652"/>
      <c r="Y19" s="652"/>
      <c r="Z19" s="652"/>
      <c r="AA19" s="652"/>
      <c r="AB19" s="652"/>
      <c r="AC19" s="653"/>
      <c r="AD19" s="651">
        <v>4224.38</v>
      </c>
      <c r="AE19" s="652"/>
      <c r="AF19" s="652"/>
      <c r="AG19" s="652"/>
      <c r="AH19" s="652"/>
      <c r="AI19" s="652"/>
      <c r="AJ19" s="653"/>
      <c r="AK19" s="314"/>
      <c r="AL19" s="314"/>
      <c r="AM19" s="314"/>
      <c r="AN19" s="314"/>
      <c r="AO19" s="314"/>
      <c r="AP19" s="314"/>
      <c r="AQ19" s="314"/>
      <c r="AR19" s="314"/>
      <c r="AS19" s="314"/>
      <c r="AT19" s="314"/>
      <c r="AU19" s="314"/>
      <c r="AV19" s="314"/>
      <c r="AW19" s="314"/>
      <c r="AX19" s="316"/>
    </row>
    <row r="20" spans="1:50" ht="24.75" customHeight="1" x14ac:dyDescent="0.15">
      <c r="A20" s="604"/>
      <c r="B20" s="605"/>
      <c r="C20" s="605"/>
      <c r="D20" s="605"/>
      <c r="E20" s="605"/>
      <c r="F20" s="606"/>
      <c r="G20" s="864" t="s">
        <v>10</v>
      </c>
      <c r="H20" s="865"/>
      <c r="I20" s="865"/>
      <c r="J20" s="865"/>
      <c r="K20" s="865"/>
      <c r="L20" s="865"/>
      <c r="M20" s="865"/>
      <c r="N20" s="865"/>
      <c r="O20" s="865"/>
      <c r="P20" s="302">
        <f>IF(P18=0, "-", SUM(P19)/P18)</f>
        <v>0.97387548340393959</v>
      </c>
      <c r="Q20" s="302"/>
      <c r="R20" s="302"/>
      <c r="S20" s="302"/>
      <c r="T20" s="302"/>
      <c r="U20" s="302"/>
      <c r="V20" s="302"/>
      <c r="W20" s="302">
        <f t="shared" ref="W20" si="0">IF(W18=0, "-", SUM(W19)/W18)</f>
        <v>0.98261685129788889</v>
      </c>
      <c r="X20" s="302"/>
      <c r="Y20" s="302"/>
      <c r="Z20" s="302"/>
      <c r="AA20" s="302"/>
      <c r="AB20" s="302"/>
      <c r="AC20" s="302"/>
      <c r="AD20" s="302">
        <f t="shared" ref="AD20" si="1">IF(AD18=0, "-", SUM(AD19)/AD18)</f>
        <v>0.95855006929802522</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7"/>
      <c r="B21" s="838"/>
      <c r="C21" s="838"/>
      <c r="D21" s="838"/>
      <c r="E21" s="838"/>
      <c r="F21" s="972"/>
      <c r="G21" s="300" t="s">
        <v>278</v>
      </c>
      <c r="H21" s="301"/>
      <c r="I21" s="301"/>
      <c r="J21" s="301"/>
      <c r="K21" s="301"/>
      <c r="L21" s="301"/>
      <c r="M21" s="301"/>
      <c r="N21" s="301"/>
      <c r="O21" s="301"/>
      <c r="P21" s="302">
        <f>IF(P19=0, "-", SUM(P19)/SUM(P13,P14))</f>
        <v>1.0212270334928231</v>
      </c>
      <c r="Q21" s="302"/>
      <c r="R21" s="302"/>
      <c r="S21" s="302"/>
      <c r="T21" s="302"/>
      <c r="U21" s="302"/>
      <c r="V21" s="302"/>
      <c r="W21" s="302">
        <f t="shared" ref="W21" si="2">IF(W19=0, "-", SUM(W19)/SUM(W13,W14))</f>
        <v>0.85847442922374428</v>
      </c>
      <c r="X21" s="302"/>
      <c r="Y21" s="302"/>
      <c r="Z21" s="302"/>
      <c r="AA21" s="302"/>
      <c r="AB21" s="302"/>
      <c r="AC21" s="302"/>
      <c r="AD21" s="302">
        <f t="shared" ref="AD21" si="3">IF(AD19=0, "-", SUM(AD19)/SUM(AD13,AD14))</f>
        <v>0.92356362046348928</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9" t="s">
        <v>352</v>
      </c>
      <c r="B22" s="940"/>
      <c r="C22" s="940"/>
      <c r="D22" s="940"/>
      <c r="E22" s="940"/>
      <c r="F22" s="941"/>
      <c r="G22" s="977" t="s">
        <v>258</v>
      </c>
      <c r="H22" s="206"/>
      <c r="I22" s="206"/>
      <c r="J22" s="206"/>
      <c r="K22" s="206"/>
      <c r="L22" s="206"/>
      <c r="M22" s="206"/>
      <c r="N22" s="206"/>
      <c r="O22" s="207"/>
      <c r="P22" s="923" t="s">
        <v>353</v>
      </c>
      <c r="Q22" s="206"/>
      <c r="R22" s="206"/>
      <c r="S22" s="206"/>
      <c r="T22" s="206"/>
      <c r="U22" s="206"/>
      <c r="V22" s="207"/>
      <c r="W22" s="923" t="s">
        <v>354</v>
      </c>
      <c r="X22" s="206"/>
      <c r="Y22" s="206"/>
      <c r="Z22" s="206"/>
      <c r="AA22" s="206"/>
      <c r="AB22" s="206"/>
      <c r="AC22" s="207"/>
      <c r="AD22" s="923" t="s">
        <v>257</v>
      </c>
      <c r="AE22" s="206"/>
      <c r="AF22" s="206"/>
      <c r="AG22" s="206"/>
      <c r="AH22" s="206"/>
      <c r="AI22" s="206"/>
      <c r="AJ22" s="206"/>
      <c r="AK22" s="206"/>
      <c r="AL22" s="206"/>
      <c r="AM22" s="206"/>
      <c r="AN22" s="206"/>
      <c r="AO22" s="206"/>
      <c r="AP22" s="206"/>
      <c r="AQ22" s="206"/>
      <c r="AR22" s="206"/>
      <c r="AS22" s="206"/>
      <c r="AT22" s="206"/>
      <c r="AU22" s="206"/>
      <c r="AV22" s="206"/>
      <c r="AW22" s="206"/>
      <c r="AX22" s="948"/>
    </row>
    <row r="23" spans="1:50" ht="25.5" customHeight="1" x14ac:dyDescent="0.15">
      <c r="A23" s="942"/>
      <c r="B23" s="943"/>
      <c r="C23" s="943"/>
      <c r="D23" s="943"/>
      <c r="E23" s="943"/>
      <c r="F23" s="944"/>
      <c r="G23" s="978" t="s">
        <v>494</v>
      </c>
      <c r="H23" s="979"/>
      <c r="I23" s="979"/>
      <c r="J23" s="979"/>
      <c r="K23" s="979"/>
      <c r="L23" s="979"/>
      <c r="M23" s="979"/>
      <c r="N23" s="979"/>
      <c r="O23" s="980"/>
      <c r="P23" s="924">
        <f>AK13</f>
        <v>3907</v>
      </c>
      <c r="Q23" s="925"/>
      <c r="R23" s="925"/>
      <c r="S23" s="925"/>
      <c r="T23" s="925"/>
      <c r="U23" s="925"/>
      <c r="V23" s="926"/>
      <c r="W23" s="907">
        <f>AR13</f>
        <v>3228</v>
      </c>
      <c r="X23" s="908"/>
      <c r="Y23" s="908"/>
      <c r="Z23" s="908"/>
      <c r="AA23" s="908"/>
      <c r="AB23" s="908"/>
      <c r="AC23" s="991"/>
      <c r="AD23" s="949" t="s">
        <v>567</v>
      </c>
      <c r="AE23" s="950"/>
      <c r="AF23" s="950"/>
      <c r="AG23" s="950"/>
      <c r="AH23" s="950"/>
      <c r="AI23" s="950"/>
      <c r="AJ23" s="950"/>
      <c r="AK23" s="950"/>
      <c r="AL23" s="950"/>
      <c r="AM23" s="950"/>
      <c r="AN23" s="950"/>
      <c r="AO23" s="950"/>
      <c r="AP23" s="950"/>
      <c r="AQ23" s="950"/>
      <c r="AR23" s="950"/>
      <c r="AS23" s="950"/>
      <c r="AT23" s="950"/>
      <c r="AU23" s="950"/>
      <c r="AV23" s="950"/>
      <c r="AW23" s="950"/>
      <c r="AX23" s="951"/>
    </row>
    <row r="24" spans="1:50" ht="25.5" hidden="1" customHeight="1" x14ac:dyDescent="0.15">
      <c r="A24" s="942"/>
      <c r="B24" s="943"/>
      <c r="C24" s="943"/>
      <c r="D24" s="943"/>
      <c r="E24" s="943"/>
      <c r="F24" s="944"/>
      <c r="G24" s="930"/>
      <c r="H24" s="931"/>
      <c r="I24" s="931"/>
      <c r="J24" s="931"/>
      <c r="K24" s="931"/>
      <c r="L24" s="931"/>
      <c r="M24" s="931"/>
      <c r="N24" s="931"/>
      <c r="O24" s="932"/>
      <c r="P24" s="927"/>
      <c r="Q24" s="928"/>
      <c r="R24" s="928"/>
      <c r="S24" s="928"/>
      <c r="T24" s="928"/>
      <c r="U24" s="928"/>
      <c r="V24" s="929"/>
      <c r="W24" s="651"/>
      <c r="X24" s="652"/>
      <c r="Y24" s="652"/>
      <c r="Z24" s="652"/>
      <c r="AA24" s="652"/>
      <c r="AB24" s="652"/>
      <c r="AC24" s="653"/>
      <c r="AD24" s="952"/>
      <c r="AE24" s="953"/>
      <c r="AF24" s="953"/>
      <c r="AG24" s="953"/>
      <c r="AH24" s="953"/>
      <c r="AI24" s="953"/>
      <c r="AJ24" s="953"/>
      <c r="AK24" s="953"/>
      <c r="AL24" s="953"/>
      <c r="AM24" s="953"/>
      <c r="AN24" s="953"/>
      <c r="AO24" s="953"/>
      <c r="AP24" s="953"/>
      <c r="AQ24" s="953"/>
      <c r="AR24" s="953"/>
      <c r="AS24" s="953"/>
      <c r="AT24" s="953"/>
      <c r="AU24" s="953"/>
      <c r="AV24" s="953"/>
      <c r="AW24" s="953"/>
      <c r="AX24" s="954"/>
    </row>
    <row r="25" spans="1:50" ht="25.5" hidden="1" customHeight="1" x14ac:dyDescent="0.15">
      <c r="A25" s="942"/>
      <c r="B25" s="943"/>
      <c r="C25" s="943"/>
      <c r="D25" s="943"/>
      <c r="E25" s="943"/>
      <c r="F25" s="944"/>
      <c r="G25" s="930"/>
      <c r="H25" s="931"/>
      <c r="I25" s="931"/>
      <c r="J25" s="931"/>
      <c r="K25" s="931"/>
      <c r="L25" s="931"/>
      <c r="M25" s="931"/>
      <c r="N25" s="931"/>
      <c r="O25" s="932"/>
      <c r="P25" s="651"/>
      <c r="Q25" s="652"/>
      <c r="R25" s="652"/>
      <c r="S25" s="652"/>
      <c r="T25" s="652"/>
      <c r="U25" s="652"/>
      <c r="V25" s="653"/>
      <c r="W25" s="651"/>
      <c r="X25" s="652"/>
      <c r="Y25" s="652"/>
      <c r="Z25" s="652"/>
      <c r="AA25" s="652"/>
      <c r="AB25" s="652"/>
      <c r="AC25" s="653"/>
      <c r="AD25" s="952"/>
      <c r="AE25" s="953"/>
      <c r="AF25" s="953"/>
      <c r="AG25" s="953"/>
      <c r="AH25" s="953"/>
      <c r="AI25" s="953"/>
      <c r="AJ25" s="953"/>
      <c r="AK25" s="953"/>
      <c r="AL25" s="953"/>
      <c r="AM25" s="953"/>
      <c r="AN25" s="953"/>
      <c r="AO25" s="953"/>
      <c r="AP25" s="953"/>
      <c r="AQ25" s="953"/>
      <c r="AR25" s="953"/>
      <c r="AS25" s="953"/>
      <c r="AT25" s="953"/>
      <c r="AU25" s="953"/>
      <c r="AV25" s="953"/>
      <c r="AW25" s="953"/>
      <c r="AX25" s="954"/>
    </row>
    <row r="26" spans="1:50" ht="25.5" hidden="1" customHeight="1" x14ac:dyDescent="0.15">
      <c r="A26" s="942"/>
      <c r="B26" s="943"/>
      <c r="C26" s="943"/>
      <c r="D26" s="943"/>
      <c r="E26" s="943"/>
      <c r="F26" s="944"/>
      <c r="G26" s="930"/>
      <c r="H26" s="931"/>
      <c r="I26" s="931"/>
      <c r="J26" s="931"/>
      <c r="K26" s="931"/>
      <c r="L26" s="931"/>
      <c r="M26" s="931"/>
      <c r="N26" s="931"/>
      <c r="O26" s="932"/>
      <c r="P26" s="651"/>
      <c r="Q26" s="652"/>
      <c r="R26" s="652"/>
      <c r="S26" s="652"/>
      <c r="T26" s="652"/>
      <c r="U26" s="652"/>
      <c r="V26" s="653"/>
      <c r="W26" s="651"/>
      <c r="X26" s="652"/>
      <c r="Y26" s="652"/>
      <c r="Z26" s="652"/>
      <c r="AA26" s="652"/>
      <c r="AB26" s="652"/>
      <c r="AC26" s="653"/>
      <c r="AD26" s="952"/>
      <c r="AE26" s="953"/>
      <c r="AF26" s="953"/>
      <c r="AG26" s="953"/>
      <c r="AH26" s="953"/>
      <c r="AI26" s="953"/>
      <c r="AJ26" s="953"/>
      <c r="AK26" s="953"/>
      <c r="AL26" s="953"/>
      <c r="AM26" s="953"/>
      <c r="AN26" s="953"/>
      <c r="AO26" s="953"/>
      <c r="AP26" s="953"/>
      <c r="AQ26" s="953"/>
      <c r="AR26" s="953"/>
      <c r="AS26" s="953"/>
      <c r="AT26" s="953"/>
      <c r="AU26" s="953"/>
      <c r="AV26" s="953"/>
      <c r="AW26" s="953"/>
      <c r="AX26" s="954"/>
    </row>
    <row r="27" spans="1:50" ht="25.5" hidden="1" customHeight="1" x14ac:dyDescent="0.15">
      <c r="A27" s="942"/>
      <c r="B27" s="943"/>
      <c r="C27" s="943"/>
      <c r="D27" s="943"/>
      <c r="E27" s="943"/>
      <c r="F27" s="944"/>
      <c r="G27" s="930"/>
      <c r="H27" s="931"/>
      <c r="I27" s="931"/>
      <c r="J27" s="931"/>
      <c r="K27" s="931"/>
      <c r="L27" s="931"/>
      <c r="M27" s="931"/>
      <c r="N27" s="931"/>
      <c r="O27" s="932"/>
      <c r="P27" s="651"/>
      <c r="Q27" s="652"/>
      <c r="R27" s="652"/>
      <c r="S27" s="652"/>
      <c r="T27" s="652"/>
      <c r="U27" s="652"/>
      <c r="V27" s="653"/>
      <c r="W27" s="651"/>
      <c r="X27" s="652"/>
      <c r="Y27" s="652"/>
      <c r="Z27" s="652"/>
      <c r="AA27" s="652"/>
      <c r="AB27" s="652"/>
      <c r="AC27" s="653"/>
      <c r="AD27" s="952"/>
      <c r="AE27" s="953"/>
      <c r="AF27" s="953"/>
      <c r="AG27" s="953"/>
      <c r="AH27" s="953"/>
      <c r="AI27" s="953"/>
      <c r="AJ27" s="953"/>
      <c r="AK27" s="953"/>
      <c r="AL27" s="953"/>
      <c r="AM27" s="953"/>
      <c r="AN27" s="953"/>
      <c r="AO27" s="953"/>
      <c r="AP27" s="953"/>
      <c r="AQ27" s="953"/>
      <c r="AR27" s="953"/>
      <c r="AS27" s="953"/>
      <c r="AT27" s="953"/>
      <c r="AU27" s="953"/>
      <c r="AV27" s="953"/>
      <c r="AW27" s="953"/>
      <c r="AX27" s="954"/>
    </row>
    <row r="28" spans="1:50" ht="25.5" hidden="1" customHeight="1" x14ac:dyDescent="0.15">
      <c r="A28" s="942"/>
      <c r="B28" s="943"/>
      <c r="C28" s="943"/>
      <c r="D28" s="943"/>
      <c r="E28" s="943"/>
      <c r="F28" s="944"/>
      <c r="G28" s="933" t="s">
        <v>262</v>
      </c>
      <c r="H28" s="934"/>
      <c r="I28" s="934"/>
      <c r="J28" s="934"/>
      <c r="K28" s="934"/>
      <c r="L28" s="934"/>
      <c r="M28" s="934"/>
      <c r="N28" s="934"/>
      <c r="O28" s="935"/>
      <c r="P28" s="866">
        <f>P29-SUM(P23:P27)</f>
        <v>0</v>
      </c>
      <c r="Q28" s="867"/>
      <c r="R28" s="867"/>
      <c r="S28" s="867"/>
      <c r="T28" s="867"/>
      <c r="U28" s="867"/>
      <c r="V28" s="868"/>
      <c r="W28" s="866">
        <f>W29-SUM(W23:W27)</f>
        <v>0</v>
      </c>
      <c r="X28" s="867"/>
      <c r="Y28" s="867"/>
      <c r="Z28" s="867"/>
      <c r="AA28" s="867"/>
      <c r="AB28" s="867"/>
      <c r="AC28" s="868"/>
      <c r="AD28" s="952"/>
      <c r="AE28" s="953"/>
      <c r="AF28" s="953"/>
      <c r="AG28" s="953"/>
      <c r="AH28" s="953"/>
      <c r="AI28" s="953"/>
      <c r="AJ28" s="953"/>
      <c r="AK28" s="953"/>
      <c r="AL28" s="953"/>
      <c r="AM28" s="953"/>
      <c r="AN28" s="953"/>
      <c r="AO28" s="953"/>
      <c r="AP28" s="953"/>
      <c r="AQ28" s="953"/>
      <c r="AR28" s="953"/>
      <c r="AS28" s="953"/>
      <c r="AT28" s="953"/>
      <c r="AU28" s="953"/>
      <c r="AV28" s="953"/>
      <c r="AW28" s="953"/>
      <c r="AX28" s="954"/>
    </row>
    <row r="29" spans="1:50" ht="25.5" customHeight="1" thickBot="1" x14ac:dyDescent="0.2">
      <c r="A29" s="945"/>
      <c r="B29" s="946"/>
      <c r="C29" s="946"/>
      <c r="D29" s="946"/>
      <c r="E29" s="946"/>
      <c r="F29" s="947"/>
      <c r="G29" s="936" t="s">
        <v>259</v>
      </c>
      <c r="H29" s="937"/>
      <c r="I29" s="937"/>
      <c r="J29" s="937"/>
      <c r="K29" s="937"/>
      <c r="L29" s="937"/>
      <c r="M29" s="937"/>
      <c r="N29" s="937"/>
      <c r="O29" s="938"/>
      <c r="P29" s="651">
        <f>AK13</f>
        <v>3907</v>
      </c>
      <c r="Q29" s="652"/>
      <c r="R29" s="652"/>
      <c r="S29" s="652"/>
      <c r="T29" s="652"/>
      <c r="U29" s="652"/>
      <c r="V29" s="653"/>
      <c r="W29" s="960">
        <f>AR13</f>
        <v>3228</v>
      </c>
      <c r="X29" s="961"/>
      <c r="Y29" s="961"/>
      <c r="Z29" s="961"/>
      <c r="AA29" s="961"/>
      <c r="AB29" s="961"/>
      <c r="AC29" s="962"/>
      <c r="AD29" s="955"/>
      <c r="AE29" s="955"/>
      <c r="AF29" s="955"/>
      <c r="AG29" s="955"/>
      <c r="AH29" s="955"/>
      <c r="AI29" s="955"/>
      <c r="AJ29" s="955"/>
      <c r="AK29" s="955"/>
      <c r="AL29" s="955"/>
      <c r="AM29" s="955"/>
      <c r="AN29" s="955"/>
      <c r="AO29" s="955"/>
      <c r="AP29" s="955"/>
      <c r="AQ29" s="955"/>
      <c r="AR29" s="955"/>
      <c r="AS29" s="955"/>
      <c r="AT29" s="955"/>
      <c r="AU29" s="955"/>
      <c r="AV29" s="955"/>
      <c r="AW29" s="955"/>
      <c r="AX29" s="956"/>
    </row>
    <row r="30" spans="1:50" ht="18.75" customHeight="1" x14ac:dyDescent="0.15">
      <c r="A30" s="849" t="s">
        <v>274</v>
      </c>
      <c r="B30" s="850"/>
      <c r="C30" s="850"/>
      <c r="D30" s="850"/>
      <c r="E30" s="850"/>
      <c r="F30" s="851"/>
      <c r="G30" s="762" t="s">
        <v>145</v>
      </c>
      <c r="H30" s="763"/>
      <c r="I30" s="763"/>
      <c r="J30" s="763"/>
      <c r="K30" s="763"/>
      <c r="L30" s="763"/>
      <c r="M30" s="763"/>
      <c r="N30" s="763"/>
      <c r="O30" s="764"/>
      <c r="P30" s="845" t="s">
        <v>58</v>
      </c>
      <c r="Q30" s="763"/>
      <c r="R30" s="763"/>
      <c r="S30" s="763"/>
      <c r="T30" s="763"/>
      <c r="U30" s="763"/>
      <c r="V30" s="763"/>
      <c r="W30" s="763"/>
      <c r="X30" s="764"/>
      <c r="Y30" s="842"/>
      <c r="Z30" s="843"/>
      <c r="AA30" s="844"/>
      <c r="AB30" s="846" t="s">
        <v>11</v>
      </c>
      <c r="AC30" s="847"/>
      <c r="AD30" s="848"/>
      <c r="AE30" s="846" t="s">
        <v>316</v>
      </c>
      <c r="AF30" s="847"/>
      <c r="AG30" s="847"/>
      <c r="AH30" s="848"/>
      <c r="AI30" s="846" t="s">
        <v>338</v>
      </c>
      <c r="AJ30" s="847"/>
      <c r="AK30" s="847"/>
      <c r="AL30" s="848"/>
      <c r="AM30" s="903" t="s">
        <v>343</v>
      </c>
      <c r="AN30" s="903"/>
      <c r="AO30" s="903"/>
      <c r="AP30" s="846"/>
      <c r="AQ30" s="756" t="s">
        <v>187</v>
      </c>
      <c r="AR30" s="757"/>
      <c r="AS30" s="757"/>
      <c r="AT30" s="758"/>
      <c r="AU30" s="763" t="s">
        <v>133</v>
      </c>
      <c r="AV30" s="763"/>
      <c r="AW30" s="763"/>
      <c r="AX30" s="904"/>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500</v>
      </c>
      <c r="AR31" s="185"/>
      <c r="AS31" s="118" t="s">
        <v>188</v>
      </c>
      <c r="AT31" s="119"/>
      <c r="AU31" s="184" t="s">
        <v>493</v>
      </c>
      <c r="AV31" s="184"/>
      <c r="AW31" s="384" t="s">
        <v>177</v>
      </c>
      <c r="AX31" s="385"/>
    </row>
    <row r="32" spans="1:50" ht="23.25" customHeight="1" x14ac:dyDescent="0.15">
      <c r="A32" s="389"/>
      <c r="B32" s="387"/>
      <c r="C32" s="387"/>
      <c r="D32" s="387"/>
      <c r="E32" s="387"/>
      <c r="F32" s="388"/>
      <c r="G32" s="550" t="s">
        <v>495</v>
      </c>
      <c r="H32" s="551"/>
      <c r="I32" s="551"/>
      <c r="J32" s="551"/>
      <c r="K32" s="551"/>
      <c r="L32" s="551"/>
      <c r="M32" s="551"/>
      <c r="N32" s="551"/>
      <c r="O32" s="552"/>
      <c r="P32" s="110" t="s">
        <v>496</v>
      </c>
      <c r="Q32" s="90"/>
      <c r="R32" s="90"/>
      <c r="S32" s="90"/>
      <c r="T32" s="90"/>
      <c r="U32" s="90"/>
      <c r="V32" s="90"/>
      <c r="W32" s="90"/>
      <c r="X32" s="91"/>
      <c r="Y32" s="460" t="s">
        <v>12</v>
      </c>
      <c r="Z32" s="520"/>
      <c r="AA32" s="521"/>
      <c r="AB32" s="450" t="s">
        <v>295</v>
      </c>
      <c r="AC32" s="450"/>
      <c r="AD32" s="450"/>
      <c r="AE32" s="202">
        <v>91</v>
      </c>
      <c r="AF32" s="203"/>
      <c r="AG32" s="203"/>
      <c r="AH32" s="203"/>
      <c r="AI32" s="202">
        <v>86</v>
      </c>
      <c r="AJ32" s="203"/>
      <c r="AK32" s="203"/>
      <c r="AL32" s="203"/>
      <c r="AM32" s="202">
        <v>85</v>
      </c>
      <c r="AN32" s="203"/>
      <c r="AO32" s="203"/>
      <c r="AP32" s="203"/>
      <c r="AQ32" s="325" t="s">
        <v>492</v>
      </c>
      <c r="AR32" s="192"/>
      <c r="AS32" s="192"/>
      <c r="AT32" s="326"/>
      <c r="AU32" s="203" t="s">
        <v>492</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152"/>
      <c r="Q33" s="93"/>
      <c r="R33" s="93"/>
      <c r="S33" s="93"/>
      <c r="T33" s="93"/>
      <c r="U33" s="93"/>
      <c r="V33" s="93"/>
      <c r="W33" s="93"/>
      <c r="X33" s="94"/>
      <c r="Y33" s="404" t="s">
        <v>53</v>
      </c>
      <c r="Z33" s="405"/>
      <c r="AA33" s="406"/>
      <c r="AB33" s="512" t="s">
        <v>295</v>
      </c>
      <c r="AC33" s="512"/>
      <c r="AD33" s="512"/>
      <c r="AE33" s="202">
        <v>100</v>
      </c>
      <c r="AF33" s="203"/>
      <c r="AG33" s="203"/>
      <c r="AH33" s="203"/>
      <c r="AI33" s="202">
        <v>100</v>
      </c>
      <c r="AJ33" s="203"/>
      <c r="AK33" s="203"/>
      <c r="AL33" s="203"/>
      <c r="AM33" s="202">
        <v>100</v>
      </c>
      <c r="AN33" s="203"/>
      <c r="AO33" s="203"/>
      <c r="AP33" s="203"/>
      <c r="AQ33" s="325" t="s">
        <v>492</v>
      </c>
      <c r="AR33" s="192"/>
      <c r="AS33" s="192"/>
      <c r="AT33" s="326"/>
      <c r="AU33" s="203" t="s">
        <v>492</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112"/>
      <c r="Q34" s="96"/>
      <c r="R34" s="96"/>
      <c r="S34" s="96"/>
      <c r="T34" s="96"/>
      <c r="U34" s="96"/>
      <c r="V34" s="96"/>
      <c r="W34" s="96"/>
      <c r="X34" s="97"/>
      <c r="Y34" s="404" t="s">
        <v>13</v>
      </c>
      <c r="Z34" s="405"/>
      <c r="AA34" s="406"/>
      <c r="AB34" s="545" t="s">
        <v>178</v>
      </c>
      <c r="AC34" s="545"/>
      <c r="AD34" s="545"/>
      <c r="AE34" s="202">
        <v>91</v>
      </c>
      <c r="AF34" s="203"/>
      <c r="AG34" s="203"/>
      <c r="AH34" s="203"/>
      <c r="AI34" s="202">
        <v>86</v>
      </c>
      <c r="AJ34" s="203"/>
      <c r="AK34" s="203"/>
      <c r="AL34" s="203"/>
      <c r="AM34" s="202">
        <v>85</v>
      </c>
      <c r="AN34" s="203"/>
      <c r="AO34" s="203"/>
      <c r="AP34" s="203"/>
      <c r="AQ34" s="325" t="s">
        <v>492</v>
      </c>
      <c r="AR34" s="192"/>
      <c r="AS34" s="192"/>
      <c r="AT34" s="326"/>
      <c r="AU34" s="203" t="s">
        <v>492</v>
      </c>
      <c r="AV34" s="203"/>
      <c r="AW34" s="203"/>
      <c r="AX34" s="205"/>
    </row>
    <row r="35" spans="1:50" ht="29.1" customHeight="1" x14ac:dyDescent="0.15">
      <c r="A35" s="210" t="s">
        <v>304</v>
      </c>
      <c r="B35" s="211"/>
      <c r="C35" s="211"/>
      <c r="D35" s="211"/>
      <c r="E35" s="211"/>
      <c r="F35" s="212"/>
      <c r="G35" s="216" t="s">
        <v>497</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59" t="s">
        <v>274</v>
      </c>
      <c r="B37" s="760"/>
      <c r="C37" s="760"/>
      <c r="D37" s="760"/>
      <c r="E37" s="760"/>
      <c r="F37" s="761"/>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8"/>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5"/>
      <c r="AR39" s="192"/>
      <c r="AS39" s="192"/>
      <c r="AT39" s="326"/>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5"/>
      <c r="AR40" s="192"/>
      <c r="AS40" s="192"/>
      <c r="AT40" s="326"/>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5"/>
      <c r="AR41" s="192"/>
      <c r="AS41" s="192"/>
      <c r="AT41" s="326"/>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9" t="s">
        <v>274</v>
      </c>
      <c r="B44" s="760"/>
      <c r="C44" s="760"/>
      <c r="D44" s="760"/>
      <c r="E44" s="760"/>
      <c r="F44" s="761"/>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8"/>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2" t="s">
        <v>133</v>
      </c>
      <c r="AV51" s="912"/>
      <c r="AW51" s="912"/>
      <c r="AX51" s="913"/>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1" t="s">
        <v>14</v>
      </c>
      <c r="AC55" s="581"/>
      <c r="AD55" s="581"/>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2" t="s">
        <v>133</v>
      </c>
      <c r="AV58" s="912"/>
      <c r="AW58" s="912"/>
      <c r="AX58" s="913"/>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6"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5"/>
      <c r="AF75" s="192"/>
      <c r="AG75" s="192"/>
      <c r="AH75" s="192"/>
      <c r="AI75" s="325"/>
      <c r="AJ75" s="192"/>
      <c r="AK75" s="192"/>
      <c r="AL75" s="192"/>
      <c r="AM75" s="325"/>
      <c r="AN75" s="192"/>
      <c r="AO75" s="192"/>
      <c r="AP75" s="192"/>
      <c r="AQ75" s="325"/>
      <c r="AR75" s="192"/>
      <c r="AS75" s="192"/>
      <c r="AT75" s="326"/>
      <c r="AU75" s="203"/>
      <c r="AV75" s="203"/>
      <c r="AW75" s="203"/>
      <c r="AX75" s="205"/>
    </row>
    <row r="76" spans="1:50" ht="23.25" hidden="1" customHeight="1" x14ac:dyDescent="0.15">
      <c r="A76" s="498"/>
      <c r="B76" s="499"/>
      <c r="C76" s="499"/>
      <c r="D76" s="499"/>
      <c r="E76" s="499"/>
      <c r="F76" s="500"/>
      <c r="G76" s="597"/>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498"/>
      <c r="B77" s="499"/>
      <c r="C77" s="499"/>
      <c r="D77" s="499"/>
      <c r="E77" s="499"/>
      <c r="F77" s="500"/>
      <c r="G77" s="598"/>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8"/>
      <c r="AF77" s="879"/>
      <c r="AG77" s="879"/>
      <c r="AH77" s="879"/>
      <c r="AI77" s="878"/>
      <c r="AJ77" s="879"/>
      <c r="AK77" s="879"/>
      <c r="AL77" s="879"/>
      <c r="AM77" s="878"/>
      <c r="AN77" s="879"/>
      <c r="AO77" s="879"/>
      <c r="AP77" s="879"/>
      <c r="AQ77" s="325"/>
      <c r="AR77" s="192"/>
      <c r="AS77" s="192"/>
      <c r="AT77" s="326"/>
      <c r="AU77" s="203"/>
      <c r="AV77" s="203"/>
      <c r="AW77" s="203"/>
      <c r="AX77" s="205"/>
    </row>
    <row r="78" spans="1:50" ht="69.75" hidden="1" customHeight="1" x14ac:dyDescent="0.15">
      <c r="A78" s="319" t="s">
        <v>307</v>
      </c>
      <c r="B78" s="320"/>
      <c r="C78" s="320"/>
      <c r="D78" s="320"/>
      <c r="E78" s="317" t="s">
        <v>253</v>
      </c>
      <c r="F78" s="318"/>
      <c r="G78" s="47" t="s">
        <v>190</v>
      </c>
      <c r="H78" s="573"/>
      <c r="I78" s="574"/>
      <c r="J78" s="574"/>
      <c r="K78" s="574"/>
      <c r="L78" s="574"/>
      <c r="M78" s="574"/>
      <c r="N78" s="574"/>
      <c r="O78" s="575"/>
      <c r="P78" s="132"/>
      <c r="Q78" s="132"/>
      <c r="R78" s="132"/>
      <c r="S78" s="132"/>
      <c r="T78" s="132"/>
      <c r="U78" s="132"/>
      <c r="V78" s="132"/>
      <c r="W78" s="132"/>
      <c r="X78" s="132"/>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73"/>
    </row>
    <row r="80" spans="1:50" ht="18.75" hidden="1" customHeight="1" x14ac:dyDescent="0.15">
      <c r="A80" s="852"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3"/>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3"/>
      <c r="B82" s="516"/>
      <c r="C82" s="417"/>
      <c r="D82" s="417"/>
      <c r="E82" s="417"/>
      <c r="F82" s="418"/>
      <c r="G82" s="665"/>
      <c r="H82" s="665"/>
      <c r="I82" s="665"/>
      <c r="J82" s="665"/>
      <c r="K82" s="665"/>
      <c r="L82" s="665"/>
      <c r="M82" s="665"/>
      <c r="N82" s="665"/>
      <c r="O82" s="665"/>
      <c r="P82" s="665"/>
      <c r="Q82" s="665"/>
      <c r="R82" s="665"/>
      <c r="S82" s="665"/>
      <c r="T82" s="665"/>
      <c r="U82" s="665"/>
      <c r="V82" s="665"/>
      <c r="W82" s="665"/>
      <c r="X82" s="665"/>
      <c r="Y82" s="665"/>
      <c r="Z82" s="665"/>
      <c r="AA82" s="666"/>
      <c r="AB82" s="872"/>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3"/>
    </row>
    <row r="83" spans="1:60" ht="22.5" hidden="1" customHeight="1" x14ac:dyDescent="0.15">
      <c r="A83" s="853"/>
      <c r="B83" s="516"/>
      <c r="C83" s="417"/>
      <c r="D83" s="417"/>
      <c r="E83" s="417"/>
      <c r="F83" s="418"/>
      <c r="G83" s="667"/>
      <c r="H83" s="667"/>
      <c r="I83" s="667"/>
      <c r="J83" s="667"/>
      <c r="K83" s="667"/>
      <c r="L83" s="667"/>
      <c r="M83" s="667"/>
      <c r="N83" s="667"/>
      <c r="O83" s="667"/>
      <c r="P83" s="667"/>
      <c r="Q83" s="667"/>
      <c r="R83" s="667"/>
      <c r="S83" s="667"/>
      <c r="T83" s="667"/>
      <c r="U83" s="667"/>
      <c r="V83" s="667"/>
      <c r="W83" s="667"/>
      <c r="X83" s="667"/>
      <c r="Y83" s="667"/>
      <c r="Z83" s="667"/>
      <c r="AA83" s="668"/>
      <c r="AB83" s="874"/>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5"/>
    </row>
    <row r="84" spans="1:60" ht="19.5" hidden="1" customHeight="1" x14ac:dyDescent="0.15">
      <c r="A84" s="853"/>
      <c r="B84" s="517"/>
      <c r="C84" s="518"/>
      <c r="D84" s="518"/>
      <c r="E84" s="518"/>
      <c r="F84" s="519"/>
      <c r="G84" s="669"/>
      <c r="H84" s="669"/>
      <c r="I84" s="669"/>
      <c r="J84" s="669"/>
      <c r="K84" s="669"/>
      <c r="L84" s="669"/>
      <c r="M84" s="669"/>
      <c r="N84" s="669"/>
      <c r="O84" s="669"/>
      <c r="P84" s="669"/>
      <c r="Q84" s="669"/>
      <c r="R84" s="669"/>
      <c r="S84" s="669"/>
      <c r="T84" s="669"/>
      <c r="U84" s="669"/>
      <c r="V84" s="669"/>
      <c r="W84" s="669"/>
      <c r="X84" s="669"/>
      <c r="Y84" s="669"/>
      <c r="Z84" s="669"/>
      <c r="AA84" s="670"/>
      <c r="AB84" s="876"/>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7"/>
    </row>
    <row r="85" spans="1:60" ht="18.75" hidden="1" customHeight="1" x14ac:dyDescent="0.15">
      <c r="A85" s="853"/>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3"/>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3"/>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5"/>
      <c r="AR87" s="192"/>
      <c r="AS87" s="192"/>
      <c r="AT87" s="326"/>
      <c r="AU87" s="203"/>
      <c r="AV87" s="203"/>
      <c r="AW87" s="203"/>
      <c r="AX87" s="205"/>
    </row>
    <row r="88" spans="1:60" ht="23.25" hidden="1" customHeight="1" x14ac:dyDescent="0.15">
      <c r="A88" s="853"/>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5"/>
      <c r="AR88" s="192"/>
      <c r="AS88" s="192"/>
      <c r="AT88" s="326"/>
      <c r="AU88" s="203"/>
      <c r="AV88" s="203"/>
      <c r="AW88" s="203"/>
      <c r="AX88" s="205"/>
      <c r="AY88" s="10"/>
      <c r="AZ88" s="10"/>
      <c r="BA88" s="10"/>
      <c r="BB88" s="10"/>
      <c r="BC88" s="10"/>
    </row>
    <row r="89" spans="1:60" ht="23.25" hidden="1" customHeight="1" x14ac:dyDescent="0.15">
      <c r="A89" s="853"/>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1" t="s">
        <v>14</v>
      </c>
      <c r="AC89" s="581"/>
      <c r="AD89" s="581"/>
      <c r="AE89" s="202"/>
      <c r="AF89" s="203"/>
      <c r="AG89" s="203"/>
      <c r="AH89" s="203"/>
      <c r="AI89" s="202"/>
      <c r="AJ89" s="203"/>
      <c r="AK89" s="203"/>
      <c r="AL89" s="203"/>
      <c r="AM89" s="202"/>
      <c r="AN89" s="203"/>
      <c r="AO89" s="203"/>
      <c r="AP89" s="203"/>
      <c r="AQ89" s="325"/>
      <c r="AR89" s="192"/>
      <c r="AS89" s="192"/>
      <c r="AT89" s="326"/>
      <c r="AU89" s="203"/>
      <c r="AV89" s="203"/>
      <c r="AW89" s="203"/>
      <c r="AX89" s="205"/>
      <c r="AY89" s="10"/>
      <c r="AZ89" s="10"/>
      <c r="BA89" s="10"/>
      <c r="BB89" s="10"/>
      <c r="BC89" s="10"/>
      <c r="BD89" s="10"/>
      <c r="BE89" s="10"/>
      <c r="BF89" s="10"/>
      <c r="BG89" s="10"/>
      <c r="BH89" s="10"/>
    </row>
    <row r="90" spans="1:60" ht="18.75" hidden="1" customHeight="1" x14ac:dyDescent="0.15">
      <c r="A90" s="853"/>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3"/>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3"/>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53"/>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53"/>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1" t="s">
        <v>14</v>
      </c>
      <c r="AC94" s="581"/>
      <c r="AD94" s="581"/>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53"/>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3"/>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3"/>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53"/>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54"/>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3" t="s">
        <v>13</v>
      </c>
      <c r="Z99" s="884"/>
      <c r="AA99" s="885"/>
      <c r="AB99" s="880" t="s">
        <v>14</v>
      </c>
      <c r="AC99" s="881"/>
      <c r="AD99" s="882"/>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2"/>
      <c r="Z100" s="843"/>
      <c r="AA100" s="844"/>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498</v>
      </c>
      <c r="H101" s="90"/>
      <c r="I101" s="90"/>
      <c r="J101" s="90"/>
      <c r="K101" s="90"/>
      <c r="L101" s="90"/>
      <c r="M101" s="90"/>
      <c r="N101" s="90"/>
      <c r="O101" s="90"/>
      <c r="P101" s="90"/>
      <c r="Q101" s="90"/>
      <c r="R101" s="90"/>
      <c r="S101" s="90"/>
      <c r="T101" s="90"/>
      <c r="U101" s="90"/>
      <c r="V101" s="90"/>
      <c r="W101" s="90"/>
      <c r="X101" s="91"/>
      <c r="Y101" s="531" t="s">
        <v>54</v>
      </c>
      <c r="Z101" s="532"/>
      <c r="AA101" s="533"/>
      <c r="AB101" s="450" t="s">
        <v>526</v>
      </c>
      <c r="AC101" s="450"/>
      <c r="AD101" s="450"/>
      <c r="AE101" s="202">
        <v>2115</v>
      </c>
      <c r="AF101" s="203"/>
      <c r="AG101" s="203"/>
      <c r="AH101" s="204"/>
      <c r="AI101" s="202">
        <v>2304</v>
      </c>
      <c r="AJ101" s="203"/>
      <c r="AK101" s="203"/>
      <c r="AL101" s="204"/>
      <c r="AM101" s="202">
        <v>3135</v>
      </c>
      <c r="AN101" s="203"/>
      <c r="AO101" s="203"/>
      <c r="AP101" s="204"/>
      <c r="AQ101" s="202" t="s">
        <v>492</v>
      </c>
      <c r="AR101" s="203"/>
      <c r="AS101" s="203"/>
      <c r="AT101" s="204"/>
      <c r="AU101" s="202" t="s">
        <v>492</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492</v>
      </c>
      <c r="AC102" s="450"/>
      <c r="AD102" s="450"/>
      <c r="AE102" s="407" t="s">
        <v>492</v>
      </c>
      <c r="AF102" s="407"/>
      <c r="AG102" s="407"/>
      <c r="AH102" s="407"/>
      <c r="AI102" s="407" t="s">
        <v>492</v>
      </c>
      <c r="AJ102" s="407"/>
      <c r="AK102" s="407"/>
      <c r="AL102" s="407"/>
      <c r="AM102" s="407" t="s">
        <v>492</v>
      </c>
      <c r="AN102" s="407"/>
      <c r="AO102" s="407"/>
      <c r="AP102" s="407"/>
      <c r="AQ102" s="257" t="s">
        <v>492</v>
      </c>
      <c r="AR102" s="258"/>
      <c r="AS102" s="258"/>
      <c r="AT102" s="303"/>
      <c r="AU102" s="257" t="s">
        <v>492</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8" t="s">
        <v>358</v>
      </c>
      <c r="AR115" s="579"/>
      <c r="AS115" s="579"/>
      <c r="AT115" s="579"/>
      <c r="AU115" s="579"/>
      <c r="AV115" s="579"/>
      <c r="AW115" s="579"/>
      <c r="AX115" s="580"/>
    </row>
    <row r="116" spans="1:50" ht="23.25" customHeight="1" x14ac:dyDescent="0.15">
      <c r="A116" s="428"/>
      <c r="B116" s="429"/>
      <c r="C116" s="429"/>
      <c r="D116" s="429"/>
      <c r="E116" s="429"/>
      <c r="F116" s="430"/>
      <c r="G116" s="379" t="s">
        <v>499</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527</v>
      </c>
      <c r="AC116" s="452"/>
      <c r="AD116" s="453"/>
      <c r="AE116" s="407">
        <v>518</v>
      </c>
      <c r="AF116" s="407"/>
      <c r="AG116" s="407"/>
      <c r="AH116" s="407"/>
      <c r="AI116" s="407">
        <v>478.7</v>
      </c>
      <c r="AJ116" s="407"/>
      <c r="AK116" s="407"/>
      <c r="AL116" s="407"/>
      <c r="AM116" s="407">
        <v>416</v>
      </c>
      <c r="AN116" s="407"/>
      <c r="AO116" s="407"/>
      <c r="AP116" s="407"/>
      <c r="AQ116" s="202" t="s">
        <v>529</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528</v>
      </c>
      <c r="AC117" s="462"/>
      <c r="AD117" s="463"/>
      <c r="AE117" s="577" t="s">
        <v>531</v>
      </c>
      <c r="AF117" s="540"/>
      <c r="AG117" s="540"/>
      <c r="AH117" s="540"/>
      <c r="AI117" s="577" t="s">
        <v>532</v>
      </c>
      <c r="AJ117" s="540"/>
      <c r="AK117" s="540"/>
      <c r="AL117" s="540"/>
      <c r="AM117" s="577" t="s">
        <v>533</v>
      </c>
      <c r="AN117" s="540"/>
      <c r="AO117" s="540"/>
      <c r="AP117" s="540"/>
      <c r="AQ117" s="540" t="s">
        <v>530</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8" t="s">
        <v>358</v>
      </c>
      <c r="AR118" s="579"/>
      <c r="AS118" s="579"/>
      <c r="AT118" s="579"/>
      <c r="AU118" s="579"/>
      <c r="AV118" s="579"/>
      <c r="AW118" s="579"/>
      <c r="AX118" s="580"/>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8" t="s">
        <v>358</v>
      </c>
      <c r="AR121" s="579"/>
      <c r="AS121" s="579"/>
      <c r="AT121" s="579"/>
      <c r="AU121" s="579"/>
      <c r="AV121" s="579"/>
      <c r="AW121" s="579"/>
      <c r="AX121" s="580"/>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8" t="s">
        <v>358</v>
      </c>
      <c r="AR124" s="579"/>
      <c r="AS124" s="579"/>
      <c r="AT124" s="579"/>
      <c r="AU124" s="579"/>
      <c r="AV124" s="579"/>
      <c r="AW124" s="579"/>
      <c r="AX124" s="580"/>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7"/>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8"/>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4"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4"/>
      <c r="Z127" s="915"/>
      <c r="AA127" s="916"/>
      <c r="AB127" s="231" t="s">
        <v>11</v>
      </c>
      <c r="AC127" s="232"/>
      <c r="AD127" s="233"/>
      <c r="AE127" s="404" t="s">
        <v>316</v>
      </c>
      <c r="AF127" s="405"/>
      <c r="AG127" s="405"/>
      <c r="AH127" s="406"/>
      <c r="AI127" s="404" t="s">
        <v>314</v>
      </c>
      <c r="AJ127" s="405"/>
      <c r="AK127" s="405"/>
      <c r="AL127" s="406"/>
      <c r="AM127" s="404" t="s">
        <v>343</v>
      </c>
      <c r="AN127" s="405"/>
      <c r="AO127" s="405"/>
      <c r="AP127" s="406"/>
      <c r="AQ127" s="578" t="s">
        <v>358</v>
      </c>
      <c r="AR127" s="579"/>
      <c r="AS127" s="579"/>
      <c r="AT127" s="579"/>
      <c r="AU127" s="579"/>
      <c r="AV127" s="579"/>
      <c r="AW127" s="579"/>
      <c r="AX127" s="580"/>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501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thickBot="1" x14ac:dyDescent="0.2">
      <c r="A131" s="174"/>
      <c r="B131" s="171"/>
      <c r="C131" s="165"/>
      <c r="D131" s="171"/>
      <c r="E131" s="159" t="s">
        <v>219</v>
      </c>
      <c r="F131" s="160"/>
      <c r="G131" s="95" t="s">
        <v>502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346</v>
      </c>
      <c r="D430" s="919"/>
      <c r="E430" s="159" t="s">
        <v>324</v>
      </c>
      <c r="F430" s="886"/>
      <c r="G430" s="887" t="s">
        <v>207</v>
      </c>
      <c r="H430" s="108"/>
      <c r="I430" s="108"/>
      <c r="J430" s="888"/>
      <c r="K430" s="889"/>
      <c r="L430" s="889"/>
      <c r="M430" s="889"/>
      <c r="N430" s="889"/>
      <c r="O430" s="889"/>
      <c r="P430" s="889"/>
      <c r="Q430" s="889"/>
      <c r="R430" s="889"/>
      <c r="S430" s="889"/>
      <c r="T430" s="890"/>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1"/>
    </row>
    <row r="431" spans="1:50" ht="18.75" hidden="1"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337</v>
      </c>
      <c r="AJ431" s="324"/>
      <c r="AK431" s="324"/>
      <c r="AL431" s="144"/>
      <c r="AM431" s="324" t="s">
        <v>350</v>
      </c>
      <c r="AN431" s="324"/>
      <c r="AO431" s="324"/>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15">
      <c r="A433" s="174"/>
      <c r="B433" s="171"/>
      <c r="C433" s="165"/>
      <c r="D433" s="171"/>
      <c r="E433" s="327"/>
      <c r="F433" s="328"/>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5"/>
      <c r="AF433" s="192"/>
      <c r="AG433" s="192"/>
      <c r="AH433" s="192"/>
      <c r="AI433" s="325"/>
      <c r="AJ433" s="192"/>
      <c r="AK433" s="192"/>
      <c r="AL433" s="192"/>
      <c r="AM433" s="325"/>
      <c r="AN433" s="192"/>
      <c r="AO433" s="192"/>
      <c r="AP433" s="326"/>
      <c r="AQ433" s="325"/>
      <c r="AR433" s="192"/>
      <c r="AS433" s="192"/>
      <c r="AT433" s="326"/>
      <c r="AU433" s="192"/>
      <c r="AV433" s="192"/>
      <c r="AW433" s="192"/>
      <c r="AX433" s="193"/>
    </row>
    <row r="434" spans="1:50" ht="23.25" hidden="1"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5"/>
      <c r="AF434" s="192"/>
      <c r="AG434" s="192"/>
      <c r="AH434" s="326"/>
      <c r="AI434" s="325"/>
      <c r="AJ434" s="192"/>
      <c r="AK434" s="192"/>
      <c r="AL434" s="192"/>
      <c r="AM434" s="325"/>
      <c r="AN434" s="192"/>
      <c r="AO434" s="192"/>
      <c r="AP434" s="326"/>
      <c r="AQ434" s="325"/>
      <c r="AR434" s="192"/>
      <c r="AS434" s="192"/>
      <c r="AT434" s="326"/>
      <c r="AU434" s="192"/>
      <c r="AV434" s="192"/>
      <c r="AW434" s="192"/>
      <c r="AX434" s="193"/>
    </row>
    <row r="435" spans="1:50" ht="23.25" hidden="1"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5"/>
      <c r="AF435" s="192"/>
      <c r="AG435" s="192"/>
      <c r="AH435" s="326"/>
      <c r="AI435" s="325"/>
      <c r="AJ435" s="192"/>
      <c r="AK435" s="192"/>
      <c r="AL435" s="192"/>
      <c r="AM435" s="325"/>
      <c r="AN435" s="192"/>
      <c r="AO435" s="192"/>
      <c r="AP435" s="326"/>
      <c r="AQ435" s="325"/>
      <c r="AR435" s="192"/>
      <c r="AS435" s="192"/>
      <c r="AT435" s="326"/>
      <c r="AU435" s="192"/>
      <c r="AV435" s="192"/>
      <c r="AW435" s="192"/>
      <c r="AX435" s="193"/>
    </row>
    <row r="436" spans="1:50" ht="18.75" hidden="1"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337</v>
      </c>
      <c r="AJ436" s="324"/>
      <c r="AK436" s="324"/>
      <c r="AL436" s="144"/>
      <c r="AM436" s="324" t="s">
        <v>350</v>
      </c>
      <c r="AN436" s="324"/>
      <c r="AO436" s="324"/>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337</v>
      </c>
      <c r="AJ441" s="324"/>
      <c r="AK441" s="324"/>
      <c r="AL441" s="144"/>
      <c r="AM441" s="324" t="s">
        <v>350</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337</v>
      </c>
      <c r="AJ446" s="324"/>
      <c r="AK446" s="324"/>
      <c r="AL446" s="144"/>
      <c r="AM446" s="324" t="s">
        <v>350</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337</v>
      </c>
      <c r="AJ451" s="324"/>
      <c r="AK451" s="324"/>
      <c r="AL451" s="144"/>
      <c r="AM451" s="324" t="s">
        <v>350</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hidden="1"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337</v>
      </c>
      <c r="AJ456" s="324"/>
      <c r="AK456" s="324"/>
      <c r="AL456" s="144"/>
      <c r="AM456" s="324" t="s">
        <v>350</v>
      </c>
      <c r="AN456" s="324"/>
      <c r="AO456" s="324"/>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15">
      <c r="A458" s="174"/>
      <c r="B458" s="171"/>
      <c r="C458" s="165"/>
      <c r="D458" s="171"/>
      <c r="E458" s="327"/>
      <c r="F458" s="328"/>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5"/>
      <c r="AF458" s="192"/>
      <c r="AG458" s="192"/>
      <c r="AH458" s="192"/>
      <c r="AI458" s="325"/>
      <c r="AJ458" s="192"/>
      <c r="AK458" s="192"/>
      <c r="AL458" s="192"/>
      <c r="AM458" s="325"/>
      <c r="AN458" s="192"/>
      <c r="AO458" s="192"/>
      <c r="AP458" s="326"/>
      <c r="AQ458" s="325"/>
      <c r="AR458" s="192"/>
      <c r="AS458" s="192"/>
      <c r="AT458" s="326"/>
      <c r="AU458" s="192"/>
      <c r="AV458" s="192"/>
      <c r="AW458" s="192"/>
      <c r="AX458" s="193"/>
    </row>
    <row r="459" spans="1:50" ht="23.25" hidden="1"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5"/>
      <c r="AF459" s="192"/>
      <c r="AG459" s="192"/>
      <c r="AH459" s="326"/>
      <c r="AI459" s="325"/>
      <c r="AJ459" s="192"/>
      <c r="AK459" s="192"/>
      <c r="AL459" s="192"/>
      <c r="AM459" s="325"/>
      <c r="AN459" s="192"/>
      <c r="AO459" s="192"/>
      <c r="AP459" s="326"/>
      <c r="AQ459" s="325"/>
      <c r="AR459" s="192"/>
      <c r="AS459" s="192"/>
      <c r="AT459" s="326"/>
      <c r="AU459" s="192"/>
      <c r="AV459" s="192"/>
      <c r="AW459" s="192"/>
      <c r="AX459" s="193"/>
    </row>
    <row r="460" spans="1:50" ht="23.25" hidden="1"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5"/>
      <c r="AF460" s="192"/>
      <c r="AG460" s="192"/>
      <c r="AH460" s="326"/>
      <c r="AI460" s="325"/>
      <c r="AJ460" s="192"/>
      <c r="AK460" s="192"/>
      <c r="AL460" s="192"/>
      <c r="AM460" s="325"/>
      <c r="AN460" s="192"/>
      <c r="AO460" s="192"/>
      <c r="AP460" s="326"/>
      <c r="AQ460" s="325"/>
      <c r="AR460" s="192"/>
      <c r="AS460" s="192"/>
      <c r="AT460" s="326"/>
      <c r="AU460" s="192"/>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337</v>
      </c>
      <c r="AJ461" s="324"/>
      <c r="AK461" s="324"/>
      <c r="AL461" s="144"/>
      <c r="AM461" s="324" t="s">
        <v>350</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337</v>
      </c>
      <c r="AJ466" s="324"/>
      <c r="AK466" s="324"/>
      <c r="AL466" s="144"/>
      <c r="AM466" s="324" t="s">
        <v>350</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337</v>
      </c>
      <c r="AJ471" s="324"/>
      <c r="AK471" s="324"/>
      <c r="AL471" s="144"/>
      <c r="AM471" s="324" t="s">
        <v>350</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337</v>
      </c>
      <c r="AJ476" s="324"/>
      <c r="AK476" s="324"/>
      <c r="AL476" s="144"/>
      <c r="AM476" s="324" t="s">
        <v>350</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7" t="s">
        <v>207</v>
      </c>
      <c r="H484" s="108"/>
      <c r="I484" s="108"/>
      <c r="J484" s="888"/>
      <c r="K484" s="889"/>
      <c r="L484" s="889"/>
      <c r="M484" s="889"/>
      <c r="N484" s="889"/>
      <c r="O484" s="889"/>
      <c r="P484" s="889"/>
      <c r="Q484" s="889"/>
      <c r="R484" s="889"/>
      <c r="S484" s="889"/>
      <c r="T484" s="890"/>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1"/>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337</v>
      </c>
      <c r="AJ485" s="324"/>
      <c r="AK485" s="324"/>
      <c r="AL485" s="144"/>
      <c r="AM485" s="324" t="s">
        <v>350</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337</v>
      </c>
      <c r="AJ490" s="324"/>
      <c r="AK490" s="324"/>
      <c r="AL490" s="144"/>
      <c r="AM490" s="324" t="s">
        <v>350</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337</v>
      </c>
      <c r="AJ495" s="324"/>
      <c r="AK495" s="324"/>
      <c r="AL495" s="144"/>
      <c r="AM495" s="324" t="s">
        <v>350</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337</v>
      </c>
      <c r="AJ500" s="324"/>
      <c r="AK500" s="324"/>
      <c r="AL500" s="144"/>
      <c r="AM500" s="324" t="s">
        <v>350</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337</v>
      </c>
      <c r="AJ505" s="324"/>
      <c r="AK505" s="324"/>
      <c r="AL505" s="144"/>
      <c r="AM505" s="324" t="s">
        <v>350</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337</v>
      </c>
      <c r="AJ510" s="324"/>
      <c r="AK510" s="324"/>
      <c r="AL510" s="144"/>
      <c r="AM510" s="324" t="s">
        <v>350</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337</v>
      </c>
      <c r="AJ515" s="324"/>
      <c r="AK515" s="324"/>
      <c r="AL515" s="144"/>
      <c r="AM515" s="324" t="s">
        <v>350</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337</v>
      </c>
      <c r="AJ520" s="324"/>
      <c r="AK520" s="324"/>
      <c r="AL520" s="144"/>
      <c r="AM520" s="324" t="s">
        <v>350</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337</v>
      </c>
      <c r="AJ525" s="324"/>
      <c r="AK525" s="324"/>
      <c r="AL525" s="144"/>
      <c r="AM525" s="324" t="s">
        <v>350</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337</v>
      </c>
      <c r="AJ530" s="324"/>
      <c r="AK530" s="324"/>
      <c r="AL530" s="144"/>
      <c r="AM530" s="324" t="s">
        <v>350</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7" t="s">
        <v>207</v>
      </c>
      <c r="H538" s="108"/>
      <c r="I538" s="108"/>
      <c r="J538" s="888"/>
      <c r="K538" s="889"/>
      <c r="L538" s="889"/>
      <c r="M538" s="889"/>
      <c r="N538" s="889"/>
      <c r="O538" s="889"/>
      <c r="P538" s="889"/>
      <c r="Q538" s="889"/>
      <c r="R538" s="889"/>
      <c r="S538" s="889"/>
      <c r="T538" s="890"/>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1"/>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337</v>
      </c>
      <c r="AJ539" s="324"/>
      <c r="AK539" s="324"/>
      <c r="AL539" s="144"/>
      <c r="AM539" s="324" t="s">
        <v>350</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337</v>
      </c>
      <c r="AJ544" s="324"/>
      <c r="AK544" s="324"/>
      <c r="AL544" s="144"/>
      <c r="AM544" s="324" t="s">
        <v>350</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337</v>
      </c>
      <c r="AJ549" s="324"/>
      <c r="AK549" s="324"/>
      <c r="AL549" s="144"/>
      <c r="AM549" s="324" t="s">
        <v>350</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337</v>
      </c>
      <c r="AJ554" s="324"/>
      <c r="AK554" s="324"/>
      <c r="AL554" s="144"/>
      <c r="AM554" s="324" t="s">
        <v>350</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337</v>
      </c>
      <c r="AJ559" s="324"/>
      <c r="AK559" s="324"/>
      <c r="AL559" s="144"/>
      <c r="AM559" s="324" t="s">
        <v>350</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337</v>
      </c>
      <c r="AJ564" s="324"/>
      <c r="AK564" s="324"/>
      <c r="AL564" s="144"/>
      <c r="AM564" s="324" t="s">
        <v>350</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337</v>
      </c>
      <c r="AJ569" s="324"/>
      <c r="AK569" s="324"/>
      <c r="AL569" s="144"/>
      <c r="AM569" s="324" t="s">
        <v>350</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337</v>
      </c>
      <c r="AJ574" s="324"/>
      <c r="AK574" s="324"/>
      <c r="AL574" s="144"/>
      <c r="AM574" s="324" t="s">
        <v>350</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337</v>
      </c>
      <c r="AJ579" s="324"/>
      <c r="AK579" s="324"/>
      <c r="AL579" s="144"/>
      <c r="AM579" s="324" t="s">
        <v>350</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337</v>
      </c>
      <c r="AJ584" s="324"/>
      <c r="AK584" s="324"/>
      <c r="AL584" s="144"/>
      <c r="AM584" s="324" t="s">
        <v>350</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7" t="s">
        <v>207</v>
      </c>
      <c r="H592" s="108"/>
      <c r="I592" s="108"/>
      <c r="J592" s="888"/>
      <c r="K592" s="889"/>
      <c r="L592" s="889"/>
      <c r="M592" s="889"/>
      <c r="N592" s="889"/>
      <c r="O592" s="889"/>
      <c r="P592" s="889"/>
      <c r="Q592" s="889"/>
      <c r="R592" s="889"/>
      <c r="S592" s="889"/>
      <c r="T592" s="890"/>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1"/>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337</v>
      </c>
      <c r="AJ593" s="324"/>
      <c r="AK593" s="324"/>
      <c r="AL593" s="144"/>
      <c r="AM593" s="324" t="s">
        <v>350</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337</v>
      </c>
      <c r="AJ598" s="324"/>
      <c r="AK598" s="324"/>
      <c r="AL598" s="144"/>
      <c r="AM598" s="324" t="s">
        <v>350</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337</v>
      </c>
      <c r="AJ603" s="324"/>
      <c r="AK603" s="324"/>
      <c r="AL603" s="144"/>
      <c r="AM603" s="324" t="s">
        <v>350</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337</v>
      </c>
      <c r="AJ608" s="324"/>
      <c r="AK608" s="324"/>
      <c r="AL608" s="144"/>
      <c r="AM608" s="324" t="s">
        <v>350</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337</v>
      </c>
      <c r="AJ613" s="324"/>
      <c r="AK613" s="324"/>
      <c r="AL613" s="144"/>
      <c r="AM613" s="324" t="s">
        <v>350</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337</v>
      </c>
      <c r="AJ618" s="324"/>
      <c r="AK618" s="324"/>
      <c r="AL618" s="144"/>
      <c r="AM618" s="324" t="s">
        <v>350</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337</v>
      </c>
      <c r="AJ623" s="324"/>
      <c r="AK623" s="324"/>
      <c r="AL623" s="144"/>
      <c r="AM623" s="324" t="s">
        <v>350</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337</v>
      </c>
      <c r="AJ628" s="324"/>
      <c r="AK628" s="324"/>
      <c r="AL628" s="144"/>
      <c r="AM628" s="324" t="s">
        <v>350</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337</v>
      </c>
      <c r="AJ633" s="324"/>
      <c r="AK633" s="324"/>
      <c r="AL633" s="144"/>
      <c r="AM633" s="324" t="s">
        <v>350</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337</v>
      </c>
      <c r="AJ638" s="324"/>
      <c r="AK638" s="324"/>
      <c r="AL638" s="144"/>
      <c r="AM638" s="324" t="s">
        <v>350</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7" t="s">
        <v>207</v>
      </c>
      <c r="H646" s="108"/>
      <c r="I646" s="108"/>
      <c r="J646" s="888"/>
      <c r="K646" s="889"/>
      <c r="L646" s="889"/>
      <c r="M646" s="889"/>
      <c r="N646" s="889"/>
      <c r="O646" s="889"/>
      <c r="P646" s="889"/>
      <c r="Q646" s="889"/>
      <c r="R646" s="889"/>
      <c r="S646" s="889"/>
      <c r="T646" s="890"/>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1"/>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337</v>
      </c>
      <c r="AJ647" s="324"/>
      <c r="AK647" s="324"/>
      <c r="AL647" s="144"/>
      <c r="AM647" s="324" t="s">
        <v>350</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337</v>
      </c>
      <c r="AJ652" s="324"/>
      <c r="AK652" s="324"/>
      <c r="AL652" s="144"/>
      <c r="AM652" s="324" t="s">
        <v>350</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337</v>
      </c>
      <c r="AJ657" s="324"/>
      <c r="AK657" s="324"/>
      <c r="AL657" s="144"/>
      <c r="AM657" s="324" t="s">
        <v>350</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337</v>
      </c>
      <c r="AJ662" s="324"/>
      <c r="AK662" s="324"/>
      <c r="AL662" s="144"/>
      <c r="AM662" s="324" t="s">
        <v>350</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337</v>
      </c>
      <c r="AJ667" s="324"/>
      <c r="AK667" s="324"/>
      <c r="AL667" s="144"/>
      <c r="AM667" s="324" t="s">
        <v>350</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337</v>
      </c>
      <c r="AJ672" s="324"/>
      <c r="AK672" s="324"/>
      <c r="AL672" s="144"/>
      <c r="AM672" s="324" t="s">
        <v>350</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337</v>
      </c>
      <c r="AJ677" s="324"/>
      <c r="AK677" s="324"/>
      <c r="AL677" s="144"/>
      <c r="AM677" s="324" t="s">
        <v>350</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337</v>
      </c>
      <c r="AJ682" s="324"/>
      <c r="AK682" s="324"/>
      <c r="AL682" s="144"/>
      <c r="AM682" s="324" t="s">
        <v>350</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337</v>
      </c>
      <c r="AJ687" s="324"/>
      <c r="AK687" s="324"/>
      <c r="AL687" s="144"/>
      <c r="AM687" s="324" t="s">
        <v>350</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337</v>
      </c>
      <c r="AJ692" s="324"/>
      <c r="AK692" s="324"/>
      <c r="AL692" s="144"/>
      <c r="AM692" s="324" t="s">
        <v>350</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0"/>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5" t="s">
        <v>46</v>
      </c>
      <c r="B700" s="896"/>
      <c r="C700" s="896"/>
      <c r="D700" s="896"/>
      <c r="E700" s="896"/>
      <c r="F700" s="896"/>
      <c r="G700" s="896"/>
      <c r="H700" s="896"/>
      <c r="I700" s="896"/>
      <c r="J700" s="896"/>
      <c r="K700" s="896"/>
      <c r="L700" s="896"/>
      <c r="M700" s="896"/>
      <c r="N700" s="896"/>
      <c r="O700" s="896"/>
      <c r="P700" s="896"/>
      <c r="Q700" s="896"/>
      <c r="R700" s="896"/>
      <c r="S700" s="896"/>
      <c r="T700" s="896"/>
      <c r="U700" s="896"/>
      <c r="V700" s="896"/>
      <c r="W700" s="896"/>
      <c r="X700" s="896"/>
      <c r="Y700" s="896"/>
      <c r="Z700" s="896"/>
      <c r="AA700" s="896"/>
      <c r="AB700" s="896"/>
      <c r="AC700" s="896"/>
      <c r="AD700" s="896"/>
      <c r="AE700" s="896"/>
      <c r="AF700" s="896"/>
      <c r="AG700" s="896"/>
      <c r="AH700" s="896"/>
      <c r="AI700" s="896"/>
      <c r="AJ700" s="896"/>
      <c r="AK700" s="896"/>
      <c r="AL700" s="896"/>
      <c r="AM700" s="896"/>
      <c r="AN700" s="896"/>
      <c r="AO700" s="896"/>
      <c r="AP700" s="896"/>
      <c r="AQ700" s="896"/>
      <c r="AR700" s="896"/>
      <c r="AS700" s="896"/>
      <c r="AT700" s="896"/>
      <c r="AU700" s="896"/>
      <c r="AV700" s="896"/>
      <c r="AW700" s="896"/>
      <c r="AX700" s="897"/>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2" t="s">
        <v>30</v>
      </c>
      <c r="AH701" s="368"/>
      <c r="AI701" s="368"/>
      <c r="AJ701" s="368"/>
      <c r="AK701" s="368"/>
      <c r="AL701" s="368"/>
      <c r="AM701" s="368"/>
      <c r="AN701" s="368"/>
      <c r="AO701" s="368"/>
      <c r="AP701" s="368"/>
      <c r="AQ701" s="368"/>
      <c r="AR701" s="368"/>
      <c r="AS701" s="368"/>
      <c r="AT701" s="368"/>
      <c r="AU701" s="368"/>
      <c r="AV701" s="368"/>
      <c r="AW701" s="368"/>
      <c r="AX701" s="813"/>
    </row>
    <row r="702" spans="1:50" ht="59.1" customHeight="1" x14ac:dyDescent="0.15">
      <c r="A702" s="858" t="s">
        <v>139</v>
      </c>
      <c r="B702" s="859"/>
      <c r="C702" s="697" t="s">
        <v>140</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0" t="s">
        <v>488</v>
      </c>
      <c r="AE702" s="331"/>
      <c r="AF702" s="331"/>
      <c r="AG702" s="371" t="s">
        <v>503</v>
      </c>
      <c r="AH702" s="372"/>
      <c r="AI702" s="372"/>
      <c r="AJ702" s="372"/>
      <c r="AK702" s="372"/>
      <c r="AL702" s="372"/>
      <c r="AM702" s="372"/>
      <c r="AN702" s="372"/>
      <c r="AO702" s="372"/>
      <c r="AP702" s="372"/>
      <c r="AQ702" s="372"/>
      <c r="AR702" s="372"/>
      <c r="AS702" s="372"/>
      <c r="AT702" s="372"/>
      <c r="AU702" s="372"/>
      <c r="AV702" s="372"/>
      <c r="AW702" s="372"/>
      <c r="AX702" s="373"/>
    </row>
    <row r="703" spans="1:50" ht="59.1" customHeight="1" x14ac:dyDescent="0.15">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8"/>
      <c r="AD703" s="312" t="s">
        <v>488</v>
      </c>
      <c r="AE703" s="313"/>
      <c r="AF703" s="313"/>
      <c r="AG703" s="86" t="s">
        <v>504</v>
      </c>
      <c r="AH703" s="87"/>
      <c r="AI703" s="87"/>
      <c r="AJ703" s="87"/>
      <c r="AK703" s="87"/>
      <c r="AL703" s="87"/>
      <c r="AM703" s="87"/>
      <c r="AN703" s="87"/>
      <c r="AO703" s="87"/>
      <c r="AP703" s="87"/>
      <c r="AQ703" s="87"/>
      <c r="AR703" s="87"/>
      <c r="AS703" s="87"/>
      <c r="AT703" s="87"/>
      <c r="AU703" s="87"/>
      <c r="AV703" s="87"/>
      <c r="AW703" s="87"/>
      <c r="AX703" s="88"/>
    </row>
    <row r="704" spans="1:50" ht="108.6" customHeight="1" x14ac:dyDescent="0.15">
      <c r="A704" s="862"/>
      <c r="B704" s="863"/>
      <c r="C704" s="806" t="s">
        <v>141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71" t="s">
        <v>488</v>
      </c>
      <c r="AE704" s="772"/>
      <c r="AF704" s="772"/>
      <c r="AG704" s="152" t="s">
        <v>505</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33" t="s">
        <v>38</v>
      </c>
      <c r="B705" s="634"/>
      <c r="C705" s="809" t="s">
        <v>40</v>
      </c>
      <c r="D705" s="810"/>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11"/>
      <c r="AD705" s="703" t="s">
        <v>506</v>
      </c>
      <c r="AE705" s="704"/>
      <c r="AF705" s="704"/>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5"/>
      <c r="B706" s="636"/>
      <c r="C706" s="783"/>
      <c r="D706" s="784"/>
      <c r="E706" s="719" t="s">
        <v>305</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2" t="s">
        <v>507</v>
      </c>
      <c r="AE706" s="313"/>
      <c r="AF706" s="657"/>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5"/>
      <c r="B707" s="636"/>
      <c r="C707" s="785"/>
      <c r="D707" s="786"/>
      <c r="E707" s="722" t="s">
        <v>242</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3" t="s">
        <v>507</v>
      </c>
      <c r="AE707" s="824"/>
      <c r="AF707" s="824"/>
      <c r="AG707" s="152"/>
      <c r="AH707" s="93"/>
      <c r="AI707" s="93"/>
      <c r="AJ707" s="93"/>
      <c r="AK707" s="93"/>
      <c r="AL707" s="93"/>
      <c r="AM707" s="93"/>
      <c r="AN707" s="93"/>
      <c r="AO707" s="93"/>
      <c r="AP707" s="93"/>
      <c r="AQ707" s="93"/>
      <c r="AR707" s="93"/>
      <c r="AS707" s="93"/>
      <c r="AT707" s="93"/>
      <c r="AU707" s="93"/>
      <c r="AV707" s="93"/>
      <c r="AW707" s="93"/>
      <c r="AX707" s="153"/>
    </row>
    <row r="708" spans="1:50" ht="27.6" customHeight="1" x14ac:dyDescent="0.15">
      <c r="A708" s="635"/>
      <c r="B708" s="637"/>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1" t="s">
        <v>488</v>
      </c>
      <c r="AE708" s="592"/>
      <c r="AF708" s="592"/>
      <c r="AG708" s="731" t="s">
        <v>508</v>
      </c>
      <c r="AH708" s="732"/>
      <c r="AI708" s="732"/>
      <c r="AJ708" s="732"/>
      <c r="AK708" s="732"/>
      <c r="AL708" s="732"/>
      <c r="AM708" s="732"/>
      <c r="AN708" s="732"/>
      <c r="AO708" s="732"/>
      <c r="AP708" s="732"/>
      <c r="AQ708" s="732"/>
      <c r="AR708" s="732"/>
      <c r="AS708" s="732"/>
      <c r="AT708" s="732"/>
      <c r="AU708" s="732"/>
      <c r="AV708" s="732"/>
      <c r="AW708" s="732"/>
      <c r="AX708" s="733"/>
    </row>
    <row r="709" spans="1:50" ht="48.95" customHeight="1" x14ac:dyDescent="0.15">
      <c r="A709" s="635"/>
      <c r="B709" s="637"/>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488</v>
      </c>
      <c r="AE709" s="313"/>
      <c r="AF709" s="313"/>
      <c r="AG709" s="86" t="s">
        <v>509</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5"/>
      <c r="B710" s="637"/>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506</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79.5" customHeight="1" x14ac:dyDescent="0.15">
      <c r="A711" s="635"/>
      <c r="B711" s="637"/>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3"/>
      <c r="AD711" s="312" t="s">
        <v>488</v>
      </c>
      <c r="AE711" s="313"/>
      <c r="AF711" s="313"/>
      <c r="AG711" s="86" t="s">
        <v>510</v>
      </c>
      <c r="AH711" s="87"/>
      <c r="AI711" s="87"/>
      <c r="AJ711" s="87"/>
      <c r="AK711" s="87"/>
      <c r="AL711" s="87"/>
      <c r="AM711" s="87"/>
      <c r="AN711" s="87"/>
      <c r="AO711" s="87"/>
      <c r="AP711" s="87"/>
      <c r="AQ711" s="87"/>
      <c r="AR711" s="87"/>
      <c r="AS711" s="87"/>
      <c r="AT711" s="87"/>
      <c r="AU711" s="87"/>
      <c r="AV711" s="87"/>
      <c r="AW711" s="87"/>
      <c r="AX711" s="88"/>
    </row>
    <row r="712" spans="1:50" ht="18.600000000000001" customHeight="1" x14ac:dyDescent="0.15">
      <c r="A712" s="635"/>
      <c r="B712" s="637"/>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3"/>
      <c r="AD712" s="771" t="s">
        <v>506</v>
      </c>
      <c r="AE712" s="772"/>
      <c r="AF712" s="772"/>
      <c r="AG712" s="798"/>
      <c r="AH712" s="799"/>
      <c r="AI712" s="799"/>
      <c r="AJ712" s="799"/>
      <c r="AK712" s="799"/>
      <c r="AL712" s="799"/>
      <c r="AM712" s="799"/>
      <c r="AN712" s="799"/>
      <c r="AO712" s="799"/>
      <c r="AP712" s="799"/>
      <c r="AQ712" s="799"/>
      <c r="AR712" s="799"/>
      <c r="AS712" s="799"/>
      <c r="AT712" s="799"/>
      <c r="AU712" s="799"/>
      <c r="AV712" s="799"/>
      <c r="AW712" s="799"/>
      <c r="AX712" s="800"/>
    </row>
    <row r="713" spans="1:50" ht="26.25" customHeight="1" x14ac:dyDescent="0.15">
      <c r="A713" s="635"/>
      <c r="B713" s="637"/>
      <c r="C713" s="974" t="s">
        <v>272</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12" t="s">
        <v>488</v>
      </c>
      <c r="AE713" s="313"/>
      <c r="AF713" s="657"/>
      <c r="AG713" s="86" t="s">
        <v>511</v>
      </c>
      <c r="AH713" s="87"/>
      <c r="AI713" s="87"/>
      <c r="AJ713" s="87"/>
      <c r="AK713" s="87"/>
      <c r="AL713" s="87"/>
      <c r="AM713" s="87"/>
      <c r="AN713" s="87"/>
      <c r="AO713" s="87"/>
      <c r="AP713" s="87"/>
      <c r="AQ713" s="87"/>
      <c r="AR713" s="87"/>
      <c r="AS713" s="87"/>
      <c r="AT713" s="87"/>
      <c r="AU713" s="87"/>
      <c r="AV713" s="87"/>
      <c r="AW713" s="87"/>
      <c r="AX713" s="88"/>
    </row>
    <row r="714" spans="1:50" ht="128.44999999999999" customHeight="1" x14ac:dyDescent="0.15">
      <c r="A714" s="638"/>
      <c r="B714" s="639"/>
      <c r="C714" s="640" t="s">
        <v>249</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795" t="s">
        <v>488</v>
      </c>
      <c r="AE714" s="796"/>
      <c r="AF714" s="797"/>
      <c r="AG714" s="725" t="s">
        <v>512</v>
      </c>
      <c r="AH714" s="726"/>
      <c r="AI714" s="726"/>
      <c r="AJ714" s="726"/>
      <c r="AK714" s="726"/>
      <c r="AL714" s="726"/>
      <c r="AM714" s="726"/>
      <c r="AN714" s="726"/>
      <c r="AO714" s="726"/>
      <c r="AP714" s="726"/>
      <c r="AQ714" s="726"/>
      <c r="AR714" s="726"/>
      <c r="AS714" s="726"/>
      <c r="AT714" s="726"/>
      <c r="AU714" s="726"/>
      <c r="AV714" s="726"/>
      <c r="AW714" s="726"/>
      <c r="AX714" s="727"/>
    </row>
    <row r="715" spans="1:50" ht="64.5" customHeight="1" x14ac:dyDescent="0.15">
      <c r="A715" s="633" t="s">
        <v>39</v>
      </c>
      <c r="B715" s="773"/>
      <c r="C715" s="774" t="s">
        <v>250</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1" t="s">
        <v>488</v>
      </c>
      <c r="AE715" s="592"/>
      <c r="AF715" s="650"/>
      <c r="AG715" s="731" t="s">
        <v>513</v>
      </c>
      <c r="AH715" s="732"/>
      <c r="AI715" s="732"/>
      <c r="AJ715" s="732"/>
      <c r="AK715" s="732"/>
      <c r="AL715" s="732"/>
      <c r="AM715" s="732"/>
      <c r="AN715" s="732"/>
      <c r="AO715" s="732"/>
      <c r="AP715" s="732"/>
      <c r="AQ715" s="732"/>
      <c r="AR715" s="732"/>
      <c r="AS715" s="732"/>
      <c r="AT715" s="732"/>
      <c r="AU715" s="732"/>
      <c r="AV715" s="732"/>
      <c r="AW715" s="732"/>
      <c r="AX715" s="733"/>
    </row>
    <row r="716" spans="1:50" ht="31.5" customHeight="1" x14ac:dyDescent="0.15">
      <c r="A716" s="635"/>
      <c r="B716" s="637"/>
      <c r="C716" s="610" t="s">
        <v>44</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9" t="s">
        <v>506</v>
      </c>
      <c r="AE716" s="620"/>
      <c r="AF716" s="620"/>
      <c r="AG716" s="86"/>
      <c r="AH716" s="87"/>
      <c r="AI716" s="87"/>
      <c r="AJ716" s="87"/>
      <c r="AK716" s="87"/>
      <c r="AL716" s="87"/>
      <c r="AM716" s="87"/>
      <c r="AN716" s="87"/>
      <c r="AO716" s="87"/>
      <c r="AP716" s="87"/>
      <c r="AQ716" s="87"/>
      <c r="AR716" s="87"/>
      <c r="AS716" s="87"/>
      <c r="AT716" s="87"/>
      <c r="AU716" s="87"/>
      <c r="AV716" s="87"/>
      <c r="AW716" s="87"/>
      <c r="AX716" s="88"/>
    </row>
    <row r="717" spans="1:50" ht="22.5" customHeight="1" x14ac:dyDescent="0.15">
      <c r="A717" s="635"/>
      <c r="B717" s="637"/>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506</v>
      </c>
      <c r="AE717" s="313"/>
      <c r="AF717" s="313"/>
      <c r="AG717" s="86"/>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8"/>
      <c r="B718" s="639"/>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488</v>
      </c>
      <c r="AE718" s="313"/>
      <c r="AF718" s="313"/>
      <c r="AG718" s="112" t="s">
        <v>514</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5" t="s">
        <v>57</v>
      </c>
      <c r="B719" s="766"/>
      <c r="C719" s="613" t="s">
        <v>143</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1" t="s">
        <v>488</v>
      </c>
      <c r="AE719" s="592"/>
      <c r="AF719" s="592"/>
      <c r="AG719" s="110" t="s">
        <v>516</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7"/>
      <c r="B720" s="768"/>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7"/>
      <c r="B721" s="768"/>
      <c r="C721" s="280" t="s">
        <v>482</v>
      </c>
      <c r="D721" s="281"/>
      <c r="E721" s="281"/>
      <c r="F721" s="282"/>
      <c r="G721" s="271"/>
      <c r="H721" s="272"/>
      <c r="I721" s="68" t="str">
        <f>IF(OR(G721="　", G721=""), "", "-")</f>
        <v/>
      </c>
      <c r="J721" s="275">
        <v>77</v>
      </c>
      <c r="K721" s="275"/>
      <c r="L721" s="68" t="str">
        <f>IF(M721="","","-")</f>
        <v/>
      </c>
      <c r="M721" s="69"/>
      <c r="N721" s="288" t="s">
        <v>515</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12.95" customHeight="1" x14ac:dyDescent="0.15">
      <c r="A722" s="767"/>
      <c r="B722" s="768"/>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7"/>
      <c r="B723" s="768"/>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7"/>
      <c r="B724" s="768"/>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69"/>
      <c r="B725" s="770"/>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74.45" customHeight="1" x14ac:dyDescent="0.15">
      <c r="A726" s="633" t="s">
        <v>47</v>
      </c>
      <c r="B726" s="791"/>
      <c r="C726" s="803" t="s">
        <v>52</v>
      </c>
      <c r="D726" s="825"/>
      <c r="E726" s="825"/>
      <c r="F726" s="826"/>
      <c r="G726" s="563" t="s">
        <v>534</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51.95" customHeight="1" thickBot="1" x14ac:dyDescent="0.2">
      <c r="A727" s="792"/>
      <c r="B727" s="793"/>
      <c r="C727" s="737" t="s">
        <v>56</v>
      </c>
      <c r="D727" s="738"/>
      <c r="E727" s="738"/>
      <c r="F727" s="739"/>
      <c r="G727" s="561" t="s">
        <v>535</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7" t="s">
        <v>563</v>
      </c>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t="s">
        <v>137</v>
      </c>
      <c r="B731" s="789"/>
      <c r="C731" s="789"/>
      <c r="D731" s="789"/>
      <c r="E731" s="790"/>
      <c r="F731" s="718" t="s">
        <v>564</v>
      </c>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t="s">
        <v>137</v>
      </c>
      <c r="B733" s="663"/>
      <c r="C733" s="663"/>
      <c r="D733" s="663"/>
      <c r="E733" s="664"/>
      <c r="F733" s="630" t="s">
        <v>565</v>
      </c>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337.5" customHeight="1" thickBot="1" x14ac:dyDescent="0.2">
      <c r="A735" s="779" t="s">
        <v>517</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43" t="s">
        <v>277</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2" ht="24.75" customHeight="1" x14ac:dyDescent="0.15">
      <c r="A737" s="981" t="s">
        <v>327</v>
      </c>
      <c r="B737" s="195"/>
      <c r="C737" s="195"/>
      <c r="D737" s="196"/>
      <c r="E737" s="982" t="s">
        <v>492</v>
      </c>
      <c r="F737" s="982"/>
      <c r="G737" s="982"/>
      <c r="H737" s="982"/>
      <c r="I737" s="982"/>
      <c r="J737" s="982"/>
      <c r="K737" s="982"/>
      <c r="L737" s="982"/>
      <c r="M737" s="982"/>
      <c r="N737" s="350" t="s">
        <v>322</v>
      </c>
      <c r="O737" s="350"/>
      <c r="P737" s="350"/>
      <c r="Q737" s="350"/>
      <c r="R737" s="982" t="s">
        <v>518</v>
      </c>
      <c r="S737" s="982"/>
      <c r="T737" s="982"/>
      <c r="U737" s="982"/>
      <c r="V737" s="982"/>
      <c r="W737" s="982"/>
      <c r="X737" s="982"/>
      <c r="Y737" s="982"/>
      <c r="Z737" s="982"/>
      <c r="AA737" s="350" t="s">
        <v>321</v>
      </c>
      <c r="AB737" s="350"/>
      <c r="AC737" s="350"/>
      <c r="AD737" s="350"/>
      <c r="AE737" s="982" t="s">
        <v>519</v>
      </c>
      <c r="AF737" s="982"/>
      <c r="AG737" s="982"/>
      <c r="AH737" s="982"/>
      <c r="AI737" s="982"/>
      <c r="AJ737" s="982"/>
      <c r="AK737" s="982"/>
      <c r="AL737" s="982"/>
      <c r="AM737" s="982"/>
      <c r="AN737" s="350" t="s">
        <v>320</v>
      </c>
      <c r="AO737" s="350"/>
      <c r="AP737" s="350"/>
      <c r="AQ737" s="350"/>
      <c r="AR737" s="988" t="s">
        <v>520</v>
      </c>
      <c r="AS737" s="989"/>
      <c r="AT737" s="989"/>
      <c r="AU737" s="989"/>
      <c r="AV737" s="989"/>
      <c r="AW737" s="989"/>
      <c r="AX737" s="990"/>
      <c r="AY737" s="74"/>
      <c r="AZ737" s="74"/>
    </row>
    <row r="738" spans="1:52" ht="24.75" customHeight="1" x14ac:dyDescent="0.15">
      <c r="A738" s="981" t="s">
        <v>319</v>
      </c>
      <c r="B738" s="195"/>
      <c r="C738" s="195"/>
      <c r="D738" s="196"/>
      <c r="E738" s="982" t="s">
        <v>521</v>
      </c>
      <c r="F738" s="982"/>
      <c r="G738" s="982"/>
      <c r="H738" s="982"/>
      <c r="I738" s="982"/>
      <c r="J738" s="982"/>
      <c r="K738" s="982"/>
      <c r="L738" s="982"/>
      <c r="M738" s="982"/>
      <c r="N738" s="350" t="s">
        <v>318</v>
      </c>
      <c r="O738" s="350"/>
      <c r="P738" s="350"/>
      <c r="Q738" s="350"/>
      <c r="R738" s="982" t="s">
        <v>522</v>
      </c>
      <c r="S738" s="982"/>
      <c r="T738" s="982"/>
      <c r="U738" s="982"/>
      <c r="V738" s="982"/>
      <c r="W738" s="982"/>
      <c r="X738" s="982"/>
      <c r="Y738" s="982"/>
      <c r="Z738" s="982"/>
      <c r="AA738" s="350" t="s">
        <v>317</v>
      </c>
      <c r="AB738" s="350"/>
      <c r="AC738" s="350"/>
      <c r="AD738" s="350"/>
      <c r="AE738" s="982" t="s">
        <v>523</v>
      </c>
      <c r="AF738" s="982"/>
      <c r="AG738" s="982"/>
      <c r="AH738" s="982"/>
      <c r="AI738" s="982"/>
      <c r="AJ738" s="982"/>
      <c r="AK738" s="982"/>
      <c r="AL738" s="982"/>
      <c r="AM738" s="982"/>
      <c r="AN738" s="350" t="s">
        <v>316</v>
      </c>
      <c r="AO738" s="350"/>
      <c r="AP738" s="350"/>
      <c r="AQ738" s="350"/>
      <c r="AR738" s="988" t="s">
        <v>524</v>
      </c>
      <c r="AS738" s="989"/>
      <c r="AT738" s="989"/>
      <c r="AU738" s="989"/>
      <c r="AV738" s="989"/>
      <c r="AW738" s="989"/>
      <c r="AX738" s="990"/>
    </row>
    <row r="739" spans="1:52" ht="24.75" customHeight="1" x14ac:dyDescent="0.15">
      <c r="A739" s="981" t="s">
        <v>315</v>
      </c>
      <c r="B739" s="195"/>
      <c r="C739" s="195"/>
      <c r="D739" s="196"/>
      <c r="E739" s="982" t="s">
        <v>525</v>
      </c>
      <c r="F739" s="982"/>
      <c r="G739" s="982"/>
      <c r="H739" s="982"/>
      <c r="I739" s="982"/>
      <c r="J739" s="982"/>
      <c r="K739" s="982"/>
      <c r="L739" s="982"/>
      <c r="M739" s="982"/>
      <c r="N739" s="983"/>
      <c r="O739" s="983"/>
      <c r="P739" s="983"/>
      <c r="Q739" s="983"/>
      <c r="R739" s="984"/>
      <c r="S739" s="984"/>
      <c r="T739" s="984"/>
      <c r="U739" s="984"/>
      <c r="V739" s="984"/>
      <c r="W739" s="984"/>
      <c r="X739" s="984"/>
      <c r="Y739" s="984"/>
      <c r="Z739" s="984"/>
      <c r="AA739" s="983"/>
      <c r="AB739" s="983"/>
      <c r="AC739" s="983"/>
      <c r="AD739" s="983"/>
      <c r="AE739" s="984"/>
      <c r="AF739" s="984"/>
      <c r="AG739" s="984"/>
      <c r="AH739" s="984"/>
      <c r="AI739" s="984"/>
      <c r="AJ739" s="984"/>
      <c r="AK739" s="984"/>
      <c r="AL739" s="984"/>
      <c r="AM739" s="984"/>
      <c r="AN739" s="983"/>
      <c r="AO739" s="983"/>
      <c r="AP739" s="983"/>
      <c r="AQ739" s="983"/>
      <c r="AR739" s="985"/>
      <c r="AS739" s="986"/>
      <c r="AT739" s="986"/>
      <c r="AU739" s="986"/>
      <c r="AV739" s="986"/>
      <c r="AW739" s="986"/>
      <c r="AX739" s="987"/>
    </row>
    <row r="740" spans="1:52" ht="24.75" customHeight="1" thickBot="1" x14ac:dyDescent="0.2">
      <c r="A740" s="963" t="s">
        <v>339</v>
      </c>
      <c r="B740" s="964"/>
      <c r="C740" s="964"/>
      <c r="D740" s="965"/>
      <c r="E740" s="966" t="s">
        <v>481</v>
      </c>
      <c r="F740" s="967"/>
      <c r="G740" s="967"/>
      <c r="H740" s="78" t="str">
        <f>IF(E740="", "", "(")</f>
        <v>(</v>
      </c>
      <c r="I740" s="967"/>
      <c r="J740" s="967"/>
      <c r="K740" s="78" t="str">
        <f>IF(OR(I740="　", I740=""), "", "-")</f>
        <v/>
      </c>
      <c r="L740" s="968">
        <v>79</v>
      </c>
      <c r="M740" s="968"/>
      <c r="N740" s="79" t="str">
        <f>IF(O740="", "", "-")</f>
        <v/>
      </c>
      <c r="O740" s="80"/>
      <c r="P740" s="79" t="str">
        <f>IF(E740="", "", ")")</f>
        <v>)</v>
      </c>
      <c r="Q740" s="966"/>
      <c r="R740" s="967"/>
      <c r="S740" s="967"/>
      <c r="T740" s="78" t="str">
        <f>IF(Q740="", "", "(")</f>
        <v/>
      </c>
      <c r="U740" s="967"/>
      <c r="V740" s="967"/>
      <c r="W740" s="78" t="str">
        <f>IF(OR(U740="　", U740=""), "", "-")</f>
        <v/>
      </c>
      <c r="X740" s="968"/>
      <c r="Y740" s="968"/>
      <c r="Z740" s="79" t="str">
        <f>IF(AA740="", "", "-")</f>
        <v/>
      </c>
      <c r="AA740" s="80"/>
      <c r="AB740" s="79" t="str">
        <f>IF(Q740="", "", ")")</f>
        <v/>
      </c>
      <c r="AC740" s="966"/>
      <c r="AD740" s="967"/>
      <c r="AE740" s="967"/>
      <c r="AF740" s="78" t="str">
        <f>IF(AC740="", "", "(")</f>
        <v/>
      </c>
      <c r="AG740" s="967"/>
      <c r="AH740" s="967"/>
      <c r="AI740" s="78" t="str">
        <f>IF(OR(AG740="　", AG740=""), "", "-")</f>
        <v/>
      </c>
      <c r="AJ740" s="968"/>
      <c r="AK740" s="968"/>
      <c r="AL740" s="79" t="str">
        <f>IF(AM740="", "", "-")</f>
        <v/>
      </c>
      <c r="AM740" s="80"/>
      <c r="AN740" s="79" t="str">
        <f>IF(AC740="", "", ")")</f>
        <v/>
      </c>
      <c r="AO740" s="992"/>
      <c r="AP740" s="993"/>
      <c r="AQ740" s="993"/>
      <c r="AR740" s="993"/>
      <c r="AS740" s="993"/>
      <c r="AT740" s="993"/>
      <c r="AU740" s="993"/>
      <c r="AV740" s="993"/>
      <c r="AW740" s="993"/>
      <c r="AX740" s="994"/>
    </row>
    <row r="741" spans="1:52" ht="28.35" customHeight="1" x14ac:dyDescent="0.15">
      <c r="A741" s="604" t="s">
        <v>308</v>
      </c>
      <c r="B741" s="605"/>
      <c r="C741" s="605"/>
      <c r="D741" s="605"/>
      <c r="E741" s="605"/>
      <c r="F741" s="606"/>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4"/>
      <c r="B742" s="605"/>
      <c r="C742" s="605"/>
      <c r="D742" s="605"/>
      <c r="E742" s="605"/>
      <c r="F742" s="606"/>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4"/>
      <c r="B743" s="605"/>
      <c r="C743" s="605"/>
      <c r="D743" s="605"/>
      <c r="E743" s="605"/>
      <c r="F743" s="606"/>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4"/>
      <c r="B744" s="605"/>
      <c r="C744" s="605"/>
      <c r="D744" s="605"/>
      <c r="E744" s="605"/>
      <c r="F744" s="606"/>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4"/>
      <c r="B745" s="605"/>
      <c r="C745" s="605"/>
      <c r="D745" s="605"/>
      <c r="E745" s="605"/>
      <c r="F745" s="606"/>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4"/>
      <c r="B746" s="605"/>
      <c r="C746" s="605"/>
      <c r="D746" s="605"/>
      <c r="E746" s="605"/>
      <c r="F746" s="606"/>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4"/>
      <c r="B747" s="605"/>
      <c r="C747" s="605"/>
      <c r="D747" s="605"/>
      <c r="E747" s="605"/>
      <c r="F747" s="606"/>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4"/>
      <c r="B748" s="605"/>
      <c r="C748" s="605"/>
      <c r="D748" s="605"/>
      <c r="E748" s="605"/>
      <c r="F748" s="606"/>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4"/>
      <c r="B749" s="605"/>
      <c r="C749" s="605"/>
      <c r="D749" s="605"/>
      <c r="E749" s="605"/>
      <c r="F749" s="606"/>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4"/>
      <c r="B750" s="605"/>
      <c r="C750" s="605"/>
      <c r="D750" s="605"/>
      <c r="E750" s="605"/>
      <c r="F750" s="606"/>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4"/>
      <c r="B751" s="605"/>
      <c r="C751" s="605"/>
      <c r="D751" s="605"/>
      <c r="E751" s="605"/>
      <c r="F751" s="606"/>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4"/>
      <c r="B752" s="605"/>
      <c r="C752" s="605"/>
      <c r="D752" s="605"/>
      <c r="E752" s="605"/>
      <c r="F752" s="606"/>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4"/>
      <c r="B753" s="605"/>
      <c r="C753" s="605"/>
      <c r="D753" s="605"/>
      <c r="E753" s="605"/>
      <c r="F753" s="606"/>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17.45" customHeight="1" x14ac:dyDescent="0.15">
      <c r="A754" s="604"/>
      <c r="B754" s="605"/>
      <c r="C754" s="605"/>
      <c r="D754" s="605"/>
      <c r="E754" s="605"/>
      <c r="F754" s="606"/>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17.45" customHeight="1" x14ac:dyDescent="0.15">
      <c r="A755" s="604"/>
      <c r="B755" s="605"/>
      <c r="C755" s="605"/>
      <c r="D755" s="605"/>
      <c r="E755" s="605"/>
      <c r="F755" s="606"/>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4"/>
      <c r="B756" s="605"/>
      <c r="C756" s="605"/>
      <c r="D756" s="605"/>
      <c r="E756" s="605"/>
      <c r="F756" s="606"/>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4"/>
      <c r="B757" s="605"/>
      <c r="C757" s="605"/>
      <c r="D757" s="605"/>
      <c r="E757" s="605"/>
      <c r="F757" s="606"/>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4"/>
      <c r="B758" s="605"/>
      <c r="C758" s="605"/>
      <c r="D758" s="605"/>
      <c r="E758" s="605"/>
      <c r="F758" s="606"/>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4"/>
      <c r="B759" s="605"/>
      <c r="C759" s="605"/>
      <c r="D759" s="605"/>
      <c r="E759" s="605"/>
      <c r="F759" s="606"/>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17.45" customHeight="1" x14ac:dyDescent="0.15">
      <c r="A760" s="604"/>
      <c r="B760" s="605"/>
      <c r="C760" s="605"/>
      <c r="D760" s="605"/>
      <c r="E760" s="605"/>
      <c r="F760" s="606"/>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4"/>
      <c r="B761" s="605"/>
      <c r="C761" s="605"/>
      <c r="D761" s="605"/>
      <c r="E761" s="605"/>
      <c r="F761" s="606"/>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4"/>
      <c r="B762" s="605"/>
      <c r="C762" s="605"/>
      <c r="D762" s="605"/>
      <c r="E762" s="605"/>
      <c r="F762" s="606"/>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4"/>
      <c r="B763" s="605"/>
      <c r="C763" s="605"/>
      <c r="D763" s="605"/>
      <c r="E763" s="605"/>
      <c r="F763" s="606"/>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4"/>
      <c r="B764" s="605"/>
      <c r="C764" s="605"/>
      <c r="D764" s="605"/>
      <c r="E764" s="605"/>
      <c r="F764" s="606"/>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4"/>
      <c r="B765" s="605"/>
      <c r="C765" s="605"/>
      <c r="D765" s="605"/>
      <c r="E765" s="605"/>
      <c r="F765" s="606"/>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4"/>
      <c r="B766" s="605"/>
      <c r="C766" s="605"/>
      <c r="D766" s="605"/>
      <c r="E766" s="605"/>
      <c r="F766" s="606"/>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13.5" customHeight="1" x14ac:dyDescent="0.15">
      <c r="A767" s="604"/>
      <c r="B767" s="605"/>
      <c r="C767" s="605"/>
      <c r="D767" s="605"/>
      <c r="E767" s="605"/>
      <c r="F767" s="606"/>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13.5" customHeight="1" x14ac:dyDescent="0.15">
      <c r="A768" s="604"/>
      <c r="B768" s="605"/>
      <c r="C768" s="605"/>
      <c r="D768" s="605"/>
      <c r="E768" s="605"/>
      <c r="F768" s="606"/>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13.5" customHeight="1" x14ac:dyDescent="0.15">
      <c r="A769" s="604"/>
      <c r="B769" s="605"/>
      <c r="C769" s="605"/>
      <c r="D769" s="605"/>
      <c r="E769" s="605"/>
      <c r="F769" s="606"/>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4"/>
      <c r="B770" s="605"/>
      <c r="C770" s="605"/>
      <c r="D770" s="605"/>
      <c r="E770" s="605"/>
      <c r="F770" s="606"/>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4"/>
      <c r="B771" s="605"/>
      <c r="C771" s="605"/>
      <c r="D771" s="605"/>
      <c r="E771" s="605"/>
      <c r="F771" s="606"/>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4"/>
      <c r="B772" s="605"/>
      <c r="C772" s="605"/>
      <c r="D772" s="605"/>
      <c r="E772" s="605"/>
      <c r="F772" s="606"/>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4"/>
      <c r="B773" s="605"/>
      <c r="C773" s="605"/>
      <c r="D773" s="605"/>
      <c r="E773" s="605"/>
      <c r="F773" s="606"/>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4"/>
      <c r="B774" s="605"/>
      <c r="C774" s="605"/>
      <c r="D774" s="605"/>
      <c r="E774" s="605"/>
      <c r="F774" s="606"/>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4"/>
      <c r="B775" s="605"/>
      <c r="C775" s="605"/>
      <c r="D775" s="605"/>
      <c r="E775" s="605"/>
      <c r="F775" s="606"/>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4"/>
      <c r="B776" s="605"/>
      <c r="C776" s="605"/>
      <c r="D776" s="605"/>
      <c r="E776" s="605"/>
      <c r="F776" s="606"/>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4"/>
      <c r="B777" s="605"/>
      <c r="C777" s="605"/>
      <c r="D777" s="605"/>
      <c r="E777" s="605"/>
      <c r="F777" s="606"/>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4"/>
      <c r="B778" s="605"/>
      <c r="C778" s="605"/>
      <c r="D778" s="605"/>
      <c r="E778" s="605"/>
      <c r="F778" s="606"/>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7"/>
      <c r="B779" s="608"/>
      <c r="C779" s="608"/>
      <c r="D779" s="608"/>
      <c r="E779" s="608"/>
      <c r="F779" s="60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1" t="s">
        <v>310</v>
      </c>
      <c r="B780" s="622"/>
      <c r="C780" s="622"/>
      <c r="D780" s="622"/>
      <c r="E780" s="622"/>
      <c r="F780" s="623"/>
      <c r="G780" s="582" t="s">
        <v>537</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287</v>
      </c>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82"/>
    </row>
    <row r="781" spans="1:50" ht="24.75" customHeight="1" x14ac:dyDescent="0.15">
      <c r="A781" s="624"/>
      <c r="B781" s="625"/>
      <c r="C781" s="625"/>
      <c r="D781" s="625"/>
      <c r="E781" s="625"/>
      <c r="F781" s="626"/>
      <c r="G781" s="803" t="s">
        <v>17</v>
      </c>
      <c r="H781" s="660"/>
      <c r="I781" s="660"/>
      <c r="J781" s="660"/>
      <c r="K781" s="660"/>
      <c r="L781" s="659" t="s">
        <v>18</v>
      </c>
      <c r="M781" s="660"/>
      <c r="N781" s="660"/>
      <c r="O781" s="660"/>
      <c r="P781" s="660"/>
      <c r="Q781" s="660"/>
      <c r="R781" s="660"/>
      <c r="S781" s="660"/>
      <c r="T781" s="660"/>
      <c r="U781" s="660"/>
      <c r="V781" s="660"/>
      <c r="W781" s="660"/>
      <c r="X781" s="661"/>
      <c r="Y781" s="647" t="s">
        <v>19</v>
      </c>
      <c r="Z781" s="648"/>
      <c r="AA781" s="648"/>
      <c r="AB781" s="787"/>
      <c r="AC781" s="803" t="s">
        <v>17</v>
      </c>
      <c r="AD781" s="660"/>
      <c r="AE781" s="660"/>
      <c r="AF781" s="660"/>
      <c r="AG781" s="660"/>
      <c r="AH781" s="659" t="s">
        <v>18</v>
      </c>
      <c r="AI781" s="660"/>
      <c r="AJ781" s="660"/>
      <c r="AK781" s="660"/>
      <c r="AL781" s="660"/>
      <c r="AM781" s="660"/>
      <c r="AN781" s="660"/>
      <c r="AO781" s="660"/>
      <c r="AP781" s="660"/>
      <c r="AQ781" s="660"/>
      <c r="AR781" s="660"/>
      <c r="AS781" s="660"/>
      <c r="AT781" s="661"/>
      <c r="AU781" s="647" t="s">
        <v>19</v>
      </c>
      <c r="AV781" s="648"/>
      <c r="AW781" s="648"/>
      <c r="AX781" s="649"/>
    </row>
    <row r="782" spans="1:50" ht="24.75" customHeight="1" x14ac:dyDescent="0.15">
      <c r="A782" s="624"/>
      <c r="B782" s="625"/>
      <c r="C782" s="625"/>
      <c r="D782" s="625"/>
      <c r="E782" s="625"/>
      <c r="F782" s="626"/>
      <c r="G782" s="616" t="s">
        <v>538</v>
      </c>
      <c r="H782" s="617"/>
      <c r="I782" s="617"/>
      <c r="J782" s="617"/>
      <c r="K782" s="618"/>
      <c r="L782" s="599" t="s">
        <v>539</v>
      </c>
      <c r="M782" s="600"/>
      <c r="N782" s="600"/>
      <c r="O782" s="600"/>
      <c r="P782" s="600"/>
      <c r="Q782" s="600"/>
      <c r="R782" s="600"/>
      <c r="S782" s="600"/>
      <c r="T782" s="600"/>
      <c r="U782" s="600"/>
      <c r="V782" s="600"/>
      <c r="W782" s="600"/>
      <c r="X782" s="601"/>
      <c r="Y782" s="374">
        <v>633.27906800000005</v>
      </c>
      <c r="Z782" s="375"/>
      <c r="AA782" s="375"/>
      <c r="AB782" s="602"/>
      <c r="AC782" s="616"/>
      <c r="AD782" s="617"/>
      <c r="AE782" s="617"/>
      <c r="AF782" s="617"/>
      <c r="AG782" s="618"/>
      <c r="AH782" s="658"/>
      <c r="AI782" s="600"/>
      <c r="AJ782" s="600"/>
      <c r="AK782" s="600"/>
      <c r="AL782" s="600"/>
      <c r="AM782" s="600"/>
      <c r="AN782" s="600"/>
      <c r="AO782" s="600"/>
      <c r="AP782" s="600"/>
      <c r="AQ782" s="600"/>
      <c r="AR782" s="600"/>
      <c r="AS782" s="600"/>
      <c r="AT782" s="601"/>
      <c r="AU782" s="374"/>
      <c r="AV782" s="375"/>
      <c r="AW782" s="375"/>
      <c r="AX782" s="376"/>
    </row>
    <row r="783" spans="1:50" ht="24.75" customHeight="1" x14ac:dyDescent="0.15">
      <c r="A783" s="624"/>
      <c r="B783" s="625"/>
      <c r="C783" s="625"/>
      <c r="D783" s="625"/>
      <c r="E783" s="625"/>
      <c r="F783" s="626"/>
      <c r="G783" s="616" t="s">
        <v>538</v>
      </c>
      <c r="H783" s="617"/>
      <c r="I783" s="617"/>
      <c r="J783" s="617"/>
      <c r="K783" s="618"/>
      <c r="L783" s="599" t="s">
        <v>540</v>
      </c>
      <c r="M783" s="600"/>
      <c r="N783" s="600"/>
      <c r="O783" s="600"/>
      <c r="P783" s="600"/>
      <c r="Q783" s="600"/>
      <c r="R783" s="600"/>
      <c r="S783" s="600"/>
      <c r="T783" s="600"/>
      <c r="U783" s="600"/>
      <c r="V783" s="600"/>
      <c r="W783" s="600"/>
      <c r="X783" s="601"/>
      <c r="Y783" s="374">
        <v>402.583642</v>
      </c>
      <c r="Z783" s="375"/>
      <c r="AA783" s="375"/>
      <c r="AB783" s="602"/>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customHeight="1" x14ac:dyDescent="0.15">
      <c r="A784" s="624"/>
      <c r="B784" s="625"/>
      <c r="C784" s="625"/>
      <c r="D784" s="625"/>
      <c r="E784" s="625"/>
      <c r="F784" s="626"/>
      <c r="G784" s="616" t="s">
        <v>538</v>
      </c>
      <c r="H784" s="617"/>
      <c r="I784" s="617"/>
      <c r="J784" s="617"/>
      <c r="K784" s="618"/>
      <c r="L784" s="599" t="s">
        <v>541</v>
      </c>
      <c r="M784" s="600"/>
      <c r="N784" s="600"/>
      <c r="O784" s="600"/>
      <c r="P784" s="600"/>
      <c r="Q784" s="600"/>
      <c r="R784" s="600"/>
      <c r="S784" s="600"/>
      <c r="T784" s="600"/>
      <c r="U784" s="600"/>
      <c r="V784" s="600"/>
      <c r="W784" s="600"/>
      <c r="X784" s="601"/>
      <c r="Y784" s="374">
        <v>343.33500500000002</v>
      </c>
      <c r="Z784" s="375"/>
      <c r="AA784" s="375"/>
      <c r="AB784" s="602"/>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customHeight="1" x14ac:dyDescent="0.15">
      <c r="A785" s="624"/>
      <c r="B785" s="625"/>
      <c r="C785" s="625"/>
      <c r="D785" s="625"/>
      <c r="E785" s="625"/>
      <c r="F785" s="626"/>
      <c r="G785" s="616" t="s">
        <v>538</v>
      </c>
      <c r="H785" s="617"/>
      <c r="I785" s="617"/>
      <c r="J785" s="617"/>
      <c r="K785" s="618"/>
      <c r="L785" s="599" t="s">
        <v>542</v>
      </c>
      <c r="M785" s="600"/>
      <c r="N785" s="600"/>
      <c r="O785" s="600"/>
      <c r="P785" s="600"/>
      <c r="Q785" s="600"/>
      <c r="R785" s="600"/>
      <c r="S785" s="600"/>
      <c r="T785" s="600"/>
      <c r="U785" s="600"/>
      <c r="V785" s="600"/>
      <c r="W785" s="600"/>
      <c r="X785" s="601"/>
      <c r="Y785" s="374">
        <v>217.15091100000001</v>
      </c>
      <c r="Z785" s="375"/>
      <c r="AA785" s="375"/>
      <c r="AB785" s="602"/>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customHeight="1" x14ac:dyDescent="0.15">
      <c r="A786" s="624"/>
      <c r="B786" s="625"/>
      <c r="C786" s="625"/>
      <c r="D786" s="625"/>
      <c r="E786" s="625"/>
      <c r="F786" s="626"/>
      <c r="G786" s="616" t="s">
        <v>538</v>
      </c>
      <c r="H786" s="617"/>
      <c r="I786" s="617"/>
      <c r="J786" s="617"/>
      <c r="K786" s="618"/>
      <c r="L786" s="599" t="s">
        <v>543</v>
      </c>
      <c r="M786" s="600"/>
      <c r="N786" s="600"/>
      <c r="O786" s="600"/>
      <c r="P786" s="600"/>
      <c r="Q786" s="600"/>
      <c r="R786" s="600"/>
      <c r="S786" s="600"/>
      <c r="T786" s="600"/>
      <c r="U786" s="600"/>
      <c r="V786" s="600"/>
      <c r="W786" s="600"/>
      <c r="X786" s="601"/>
      <c r="Y786" s="374">
        <v>110.76183399999999</v>
      </c>
      <c r="Z786" s="375"/>
      <c r="AA786" s="375"/>
      <c r="AB786" s="602"/>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customHeight="1" x14ac:dyDescent="0.15">
      <c r="A787" s="624"/>
      <c r="B787" s="625"/>
      <c r="C787" s="625"/>
      <c r="D787" s="625"/>
      <c r="E787" s="625"/>
      <c r="F787" s="626"/>
      <c r="G787" s="616" t="s">
        <v>538</v>
      </c>
      <c r="H787" s="617"/>
      <c r="I787" s="617"/>
      <c r="J787" s="617"/>
      <c r="K787" s="618"/>
      <c r="L787" s="599" t="s">
        <v>544</v>
      </c>
      <c r="M787" s="600"/>
      <c r="N787" s="600"/>
      <c r="O787" s="600"/>
      <c r="P787" s="600"/>
      <c r="Q787" s="600"/>
      <c r="R787" s="600"/>
      <c r="S787" s="600"/>
      <c r="T787" s="600"/>
      <c r="U787" s="600"/>
      <c r="V787" s="600"/>
      <c r="W787" s="600"/>
      <c r="X787" s="601"/>
      <c r="Y787" s="374">
        <v>59.426712000000002</v>
      </c>
      <c r="Z787" s="375"/>
      <c r="AA787" s="375"/>
      <c r="AB787" s="602"/>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customHeight="1" x14ac:dyDescent="0.15">
      <c r="A788" s="624"/>
      <c r="B788" s="625"/>
      <c r="C788" s="625"/>
      <c r="D788" s="625"/>
      <c r="E788" s="625"/>
      <c r="F788" s="626"/>
      <c r="G788" s="616" t="s">
        <v>538</v>
      </c>
      <c r="H788" s="617"/>
      <c r="I788" s="617"/>
      <c r="J788" s="617"/>
      <c r="K788" s="618"/>
      <c r="L788" s="599" t="s">
        <v>545</v>
      </c>
      <c r="M788" s="600"/>
      <c r="N788" s="600"/>
      <c r="O788" s="600"/>
      <c r="P788" s="600"/>
      <c r="Q788" s="600"/>
      <c r="R788" s="600"/>
      <c r="S788" s="600"/>
      <c r="T788" s="600"/>
      <c r="U788" s="600"/>
      <c r="V788" s="600"/>
      <c r="W788" s="600"/>
      <c r="X788" s="601"/>
      <c r="Y788" s="374">
        <v>10.673</v>
      </c>
      <c r="Z788" s="375"/>
      <c r="AA788" s="375"/>
      <c r="AB788" s="602"/>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customHeight="1" x14ac:dyDescent="0.15">
      <c r="A789" s="624"/>
      <c r="B789" s="625"/>
      <c r="C789" s="625"/>
      <c r="D789" s="625"/>
      <c r="E789" s="625"/>
      <c r="F789" s="626"/>
      <c r="G789" s="616" t="s">
        <v>538</v>
      </c>
      <c r="H789" s="617"/>
      <c r="I789" s="617"/>
      <c r="J789" s="617"/>
      <c r="K789" s="618"/>
      <c r="L789" s="599" t="s">
        <v>546</v>
      </c>
      <c r="M789" s="600"/>
      <c r="N789" s="600"/>
      <c r="O789" s="600"/>
      <c r="P789" s="600"/>
      <c r="Q789" s="600"/>
      <c r="R789" s="600"/>
      <c r="S789" s="600"/>
      <c r="T789" s="600"/>
      <c r="U789" s="600"/>
      <c r="V789" s="600"/>
      <c r="W789" s="600"/>
      <c r="X789" s="601"/>
      <c r="Y789" s="374">
        <v>5.2530000000000001</v>
      </c>
      <c r="Z789" s="375"/>
      <c r="AA789" s="375"/>
      <c r="AB789" s="602"/>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customHeight="1" x14ac:dyDescent="0.15">
      <c r="A790" s="624"/>
      <c r="B790" s="625"/>
      <c r="C790" s="625"/>
      <c r="D790" s="625"/>
      <c r="E790" s="625"/>
      <c r="F790" s="626"/>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646"/>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customHeight="1" x14ac:dyDescent="0.15">
      <c r="A791" s="624"/>
      <c r="B791" s="625"/>
      <c r="C791" s="625"/>
      <c r="D791" s="625"/>
      <c r="E791" s="625"/>
      <c r="F791" s="626"/>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646"/>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24.75" customHeight="1" x14ac:dyDescent="0.15">
      <c r="A792" s="624"/>
      <c r="B792" s="625"/>
      <c r="C792" s="625"/>
      <c r="D792" s="625"/>
      <c r="E792" s="625"/>
      <c r="F792" s="626"/>
      <c r="G792" s="814" t="s">
        <v>20</v>
      </c>
      <c r="H792" s="815"/>
      <c r="I792" s="815"/>
      <c r="J792" s="815"/>
      <c r="K792" s="815"/>
      <c r="L792" s="816"/>
      <c r="M792" s="817"/>
      <c r="N792" s="817"/>
      <c r="O792" s="817"/>
      <c r="P792" s="817"/>
      <c r="Q792" s="817"/>
      <c r="R792" s="817"/>
      <c r="S792" s="817"/>
      <c r="T792" s="817"/>
      <c r="U792" s="817"/>
      <c r="V792" s="817"/>
      <c r="W792" s="817"/>
      <c r="X792" s="818"/>
      <c r="Y792" s="819">
        <f>SUM(Y782:AB791)</f>
        <v>1782.463172</v>
      </c>
      <c r="Z792" s="820"/>
      <c r="AA792" s="820"/>
      <c r="AB792" s="821"/>
      <c r="AC792" s="814" t="s">
        <v>20</v>
      </c>
      <c r="AD792" s="815"/>
      <c r="AE792" s="815"/>
      <c r="AF792" s="815"/>
      <c r="AG792" s="815"/>
      <c r="AH792" s="816"/>
      <c r="AI792" s="817"/>
      <c r="AJ792" s="817"/>
      <c r="AK792" s="817"/>
      <c r="AL792" s="817"/>
      <c r="AM792" s="817"/>
      <c r="AN792" s="817"/>
      <c r="AO792" s="817"/>
      <c r="AP792" s="817"/>
      <c r="AQ792" s="817"/>
      <c r="AR792" s="817"/>
      <c r="AS792" s="817"/>
      <c r="AT792" s="818"/>
      <c r="AU792" s="819">
        <f>SUM(AU782:AX791)</f>
        <v>0</v>
      </c>
      <c r="AV792" s="820"/>
      <c r="AW792" s="820"/>
      <c r="AX792" s="822"/>
    </row>
    <row r="793" spans="1:50" ht="24.75" hidden="1" customHeight="1" x14ac:dyDescent="0.15">
      <c r="A793" s="624"/>
      <c r="B793" s="625"/>
      <c r="C793" s="625"/>
      <c r="D793" s="625"/>
      <c r="E793" s="625"/>
      <c r="F793" s="626"/>
      <c r="G793" s="582" t="s">
        <v>245</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244</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82"/>
    </row>
    <row r="794" spans="1:50" ht="24.75" hidden="1" customHeight="1" x14ac:dyDescent="0.15">
      <c r="A794" s="624"/>
      <c r="B794" s="625"/>
      <c r="C794" s="625"/>
      <c r="D794" s="625"/>
      <c r="E794" s="625"/>
      <c r="F794" s="626"/>
      <c r="G794" s="803" t="s">
        <v>17</v>
      </c>
      <c r="H794" s="660"/>
      <c r="I794" s="660"/>
      <c r="J794" s="660"/>
      <c r="K794" s="660"/>
      <c r="L794" s="659" t="s">
        <v>18</v>
      </c>
      <c r="M794" s="660"/>
      <c r="N794" s="660"/>
      <c r="O794" s="660"/>
      <c r="P794" s="660"/>
      <c r="Q794" s="660"/>
      <c r="R794" s="660"/>
      <c r="S794" s="660"/>
      <c r="T794" s="660"/>
      <c r="U794" s="660"/>
      <c r="V794" s="660"/>
      <c r="W794" s="660"/>
      <c r="X794" s="661"/>
      <c r="Y794" s="647" t="s">
        <v>19</v>
      </c>
      <c r="Z794" s="648"/>
      <c r="AA794" s="648"/>
      <c r="AB794" s="787"/>
      <c r="AC794" s="803" t="s">
        <v>17</v>
      </c>
      <c r="AD794" s="660"/>
      <c r="AE794" s="660"/>
      <c r="AF794" s="660"/>
      <c r="AG794" s="660"/>
      <c r="AH794" s="659" t="s">
        <v>18</v>
      </c>
      <c r="AI794" s="660"/>
      <c r="AJ794" s="660"/>
      <c r="AK794" s="660"/>
      <c r="AL794" s="660"/>
      <c r="AM794" s="660"/>
      <c r="AN794" s="660"/>
      <c r="AO794" s="660"/>
      <c r="AP794" s="660"/>
      <c r="AQ794" s="660"/>
      <c r="AR794" s="660"/>
      <c r="AS794" s="660"/>
      <c r="AT794" s="661"/>
      <c r="AU794" s="647" t="s">
        <v>19</v>
      </c>
      <c r="AV794" s="648"/>
      <c r="AW794" s="648"/>
      <c r="AX794" s="649"/>
    </row>
    <row r="795" spans="1:50" ht="24.75" hidden="1" customHeight="1" x14ac:dyDescent="0.15">
      <c r="A795" s="624"/>
      <c r="B795" s="625"/>
      <c r="C795" s="625"/>
      <c r="D795" s="625"/>
      <c r="E795" s="625"/>
      <c r="F795" s="626"/>
      <c r="G795" s="616"/>
      <c r="H795" s="617"/>
      <c r="I795" s="617"/>
      <c r="J795" s="617"/>
      <c r="K795" s="618"/>
      <c r="L795" s="658"/>
      <c r="M795" s="600"/>
      <c r="N795" s="600"/>
      <c r="O795" s="600"/>
      <c r="P795" s="600"/>
      <c r="Q795" s="600"/>
      <c r="R795" s="600"/>
      <c r="S795" s="600"/>
      <c r="T795" s="600"/>
      <c r="U795" s="600"/>
      <c r="V795" s="600"/>
      <c r="W795" s="600"/>
      <c r="X795" s="601"/>
      <c r="Y795" s="374"/>
      <c r="Z795" s="375"/>
      <c r="AA795" s="375"/>
      <c r="AB795" s="602"/>
      <c r="AC795" s="616"/>
      <c r="AD795" s="617"/>
      <c r="AE795" s="617"/>
      <c r="AF795" s="617"/>
      <c r="AG795" s="618"/>
      <c r="AH795" s="658"/>
      <c r="AI795" s="600"/>
      <c r="AJ795" s="600"/>
      <c r="AK795" s="600"/>
      <c r="AL795" s="600"/>
      <c r="AM795" s="600"/>
      <c r="AN795" s="600"/>
      <c r="AO795" s="600"/>
      <c r="AP795" s="600"/>
      <c r="AQ795" s="600"/>
      <c r="AR795" s="600"/>
      <c r="AS795" s="600"/>
      <c r="AT795" s="601"/>
      <c r="AU795" s="374"/>
      <c r="AV795" s="375"/>
      <c r="AW795" s="375"/>
      <c r="AX795" s="376"/>
    </row>
    <row r="796" spans="1:50" ht="24.75" hidden="1" customHeight="1" x14ac:dyDescent="0.15">
      <c r="A796" s="624"/>
      <c r="B796" s="625"/>
      <c r="C796" s="625"/>
      <c r="D796" s="625"/>
      <c r="E796" s="625"/>
      <c r="F796" s="626"/>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646"/>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15">
      <c r="A797" s="624"/>
      <c r="B797" s="625"/>
      <c r="C797" s="625"/>
      <c r="D797" s="625"/>
      <c r="E797" s="625"/>
      <c r="F797" s="626"/>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646"/>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15">
      <c r="A798" s="624"/>
      <c r="B798" s="625"/>
      <c r="C798" s="625"/>
      <c r="D798" s="625"/>
      <c r="E798" s="625"/>
      <c r="F798" s="626"/>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646"/>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15">
      <c r="A799" s="624"/>
      <c r="B799" s="625"/>
      <c r="C799" s="625"/>
      <c r="D799" s="625"/>
      <c r="E799" s="625"/>
      <c r="F799" s="626"/>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646"/>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15">
      <c r="A800" s="624"/>
      <c r="B800" s="625"/>
      <c r="C800" s="625"/>
      <c r="D800" s="625"/>
      <c r="E800" s="625"/>
      <c r="F800" s="626"/>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646"/>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15">
      <c r="A801" s="624"/>
      <c r="B801" s="625"/>
      <c r="C801" s="625"/>
      <c r="D801" s="625"/>
      <c r="E801" s="625"/>
      <c r="F801" s="626"/>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646"/>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15">
      <c r="A802" s="624"/>
      <c r="B802" s="625"/>
      <c r="C802" s="625"/>
      <c r="D802" s="625"/>
      <c r="E802" s="625"/>
      <c r="F802" s="626"/>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646"/>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15">
      <c r="A803" s="624"/>
      <c r="B803" s="625"/>
      <c r="C803" s="625"/>
      <c r="D803" s="625"/>
      <c r="E803" s="625"/>
      <c r="F803" s="626"/>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646"/>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15">
      <c r="A804" s="624"/>
      <c r="B804" s="625"/>
      <c r="C804" s="625"/>
      <c r="D804" s="625"/>
      <c r="E804" s="625"/>
      <c r="F804" s="626"/>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646"/>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hidden="1" customHeight="1" thickBot="1" x14ac:dyDescent="0.2">
      <c r="A805" s="624"/>
      <c r="B805" s="625"/>
      <c r="C805" s="625"/>
      <c r="D805" s="625"/>
      <c r="E805" s="625"/>
      <c r="F805" s="626"/>
      <c r="G805" s="814" t="s">
        <v>20</v>
      </c>
      <c r="H805" s="815"/>
      <c r="I805" s="815"/>
      <c r="J805" s="815"/>
      <c r="K805" s="815"/>
      <c r="L805" s="816"/>
      <c r="M805" s="817"/>
      <c r="N805" s="817"/>
      <c r="O805" s="817"/>
      <c r="P805" s="817"/>
      <c r="Q805" s="817"/>
      <c r="R805" s="817"/>
      <c r="S805" s="817"/>
      <c r="T805" s="817"/>
      <c r="U805" s="817"/>
      <c r="V805" s="817"/>
      <c r="W805" s="817"/>
      <c r="X805" s="818"/>
      <c r="Y805" s="819">
        <f>SUM(Y795:AB804)</f>
        <v>0</v>
      </c>
      <c r="Z805" s="820"/>
      <c r="AA805" s="820"/>
      <c r="AB805" s="821"/>
      <c r="AC805" s="814" t="s">
        <v>20</v>
      </c>
      <c r="AD805" s="815"/>
      <c r="AE805" s="815"/>
      <c r="AF805" s="815"/>
      <c r="AG805" s="815"/>
      <c r="AH805" s="816"/>
      <c r="AI805" s="817"/>
      <c r="AJ805" s="817"/>
      <c r="AK805" s="817"/>
      <c r="AL805" s="817"/>
      <c r="AM805" s="817"/>
      <c r="AN805" s="817"/>
      <c r="AO805" s="817"/>
      <c r="AP805" s="817"/>
      <c r="AQ805" s="817"/>
      <c r="AR805" s="817"/>
      <c r="AS805" s="817"/>
      <c r="AT805" s="818"/>
      <c r="AU805" s="819">
        <f>SUM(AU795:AX804)</f>
        <v>0</v>
      </c>
      <c r="AV805" s="820"/>
      <c r="AW805" s="820"/>
      <c r="AX805" s="822"/>
    </row>
    <row r="806" spans="1:50" ht="24.75" hidden="1" customHeight="1" x14ac:dyDescent="0.15">
      <c r="A806" s="624"/>
      <c r="B806" s="625"/>
      <c r="C806" s="625"/>
      <c r="D806" s="625"/>
      <c r="E806" s="625"/>
      <c r="F806" s="626"/>
      <c r="G806" s="582" t="s">
        <v>246</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247</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82"/>
    </row>
    <row r="807" spans="1:50" ht="24.75" hidden="1" customHeight="1" x14ac:dyDescent="0.15">
      <c r="A807" s="624"/>
      <c r="B807" s="625"/>
      <c r="C807" s="625"/>
      <c r="D807" s="625"/>
      <c r="E807" s="625"/>
      <c r="F807" s="626"/>
      <c r="G807" s="803" t="s">
        <v>17</v>
      </c>
      <c r="H807" s="660"/>
      <c r="I807" s="660"/>
      <c r="J807" s="660"/>
      <c r="K807" s="660"/>
      <c r="L807" s="659" t="s">
        <v>18</v>
      </c>
      <c r="M807" s="660"/>
      <c r="N807" s="660"/>
      <c r="O807" s="660"/>
      <c r="P807" s="660"/>
      <c r="Q807" s="660"/>
      <c r="R807" s="660"/>
      <c r="S807" s="660"/>
      <c r="T807" s="660"/>
      <c r="U807" s="660"/>
      <c r="V807" s="660"/>
      <c r="W807" s="660"/>
      <c r="X807" s="661"/>
      <c r="Y807" s="647" t="s">
        <v>19</v>
      </c>
      <c r="Z807" s="648"/>
      <c r="AA807" s="648"/>
      <c r="AB807" s="787"/>
      <c r="AC807" s="803" t="s">
        <v>17</v>
      </c>
      <c r="AD807" s="660"/>
      <c r="AE807" s="660"/>
      <c r="AF807" s="660"/>
      <c r="AG807" s="660"/>
      <c r="AH807" s="659" t="s">
        <v>18</v>
      </c>
      <c r="AI807" s="660"/>
      <c r="AJ807" s="660"/>
      <c r="AK807" s="660"/>
      <c r="AL807" s="660"/>
      <c r="AM807" s="660"/>
      <c r="AN807" s="660"/>
      <c r="AO807" s="660"/>
      <c r="AP807" s="660"/>
      <c r="AQ807" s="660"/>
      <c r="AR807" s="660"/>
      <c r="AS807" s="660"/>
      <c r="AT807" s="661"/>
      <c r="AU807" s="647" t="s">
        <v>19</v>
      </c>
      <c r="AV807" s="648"/>
      <c r="AW807" s="648"/>
      <c r="AX807" s="649"/>
    </row>
    <row r="808" spans="1:50" ht="24.75" hidden="1" customHeight="1" x14ac:dyDescent="0.15">
      <c r="A808" s="624"/>
      <c r="B808" s="625"/>
      <c r="C808" s="625"/>
      <c r="D808" s="625"/>
      <c r="E808" s="625"/>
      <c r="F808" s="626"/>
      <c r="G808" s="616"/>
      <c r="H808" s="617"/>
      <c r="I808" s="617"/>
      <c r="J808" s="617"/>
      <c r="K808" s="618"/>
      <c r="L808" s="658"/>
      <c r="M808" s="600"/>
      <c r="N808" s="600"/>
      <c r="O808" s="600"/>
      <c r="P808" s="600"/>
      <c r="Q808" s="600"/>
      <c r="R808" s="600"/>
      <c r="S808" s="600"/>
      <c r="T808" s="600"/>
      <c r="U808" s="600"/>
      <c r="V808" s="600"/>
      <c r="W808" s="600"/>
      <c r="X808" s="601"/>
      <c r="Y808" s="374"/>
      <c r="Z808" s="375"/>
      <c r="AA808" s="375"/>
      <c r="AB808" s="602"/>
      <c r="AC808" s="616"/>
      <c r="AD808" s="617"/>
      <c r="AE808" s="617"/>
      <c r="AF808" s="617"/>
      <c r="AG808" s="618"/>
      <c r="AH808" s="658"/>
      <c r="AI808" s="600"/>
      <c r="AJ808" s="600"/>
      <c r="AK808" s="600"/>
      <c r="AL808" s="600"/>
      <c r="AM808" s="600"/>
      <c r="AN808" s="600"/>
      <c r="AO808" s="600"/>
      <c r="AP808" s="600"/>
      <c r="AQ808" s="600"/>
      <c r="AR808" s="600"/>
      <c r="AS808" s="600"/>
      <c r="AT808" s="601"/>
      <c r="AU808" s="374"/>
      <c r="AV808" s="375"/>
      <c r="AW808" s="375"/>
      <c r="AX808" s="376"/>
    </row>
    <row r="809" spans="1:50" ht="24.75" hidden="1" customHeight="1" x14ac:dyDescent="0.15">
      <c r="A809" s="624"/>
      <c r="B809" s="625"/>
      <c r="C809" s="625"/>
      <c r="D809" s="625"/>
      <c r="E809" s="625"/>
      <c r="F809" s="626"/>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646"/>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15">
      <c r="A810" s="624"/>
      <c r="B810" s="625"/>
      <c r="C810" s="625"/>
      <c r="D810" s="625"/>
      <c r="E810" s="625"/>
      <c r="F810" s="626"/>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646"/>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15">
      <c r="A811" s="624"/>
      <c r="B811" s="625"/>
      <c r="C811" s="625"/>
      <c r="D811" s="625"/>
      <c r="E811" s="625"/>
      <c r="F811" s="626"/>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646"/>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15">
      <c r="A812" s="624"/>
      <c r="B812" s="625"/>
      <c r="C812" s="625"/>
      <c r="D812" s="625"/>
      <c r="E812" s="625"/>
      <c r="F812" s="626"/>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646"/>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15">
      <c r="A813" s="624"/>
      <c r="B813" s="625"/>
      <c r="C813" s="625"/>
      <c r="D813" s="625"/>
      <c r="E813" s="625"/>
      <c r="F813" s="626"/>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646"/>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15">
      <c r="A814" s="624"/>
      <c r="B814" s="625"/>
      <c r="C814" s="625"/>
      <c r="D814" s="625"/>
      <c r="E814" s="625"/>
      <c r="F814" s="626"/>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646"/>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15">
      <c r="A815" s="624"/>
      <c r="B815" s="625"/>
      <c r="C815" s="625"/>
      <c r="D815" s="625"/>
      <c r="E815" s="625"/>
      <c r="F815" s="626"/>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646"/>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15">
      <c r="A816" s="624"/>
      <c r="B816" s="625"/>
      <c r="C816" s="625"/>
      <c r="D816" s="625"/>
      <c r="E816" s="625"/>
      <c r="F816" s="626"/>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646"/>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15">
      <c r="A817" s="624"/>
      <c r="B817" s="625"/>
      <c r="C817" s="625"/>
      <c r="D817" s="625"/>
      <c r="E817" s="625"/>
      <c r="F817" s="626"/>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646"/>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hidden="1" customHeight="1" thickBot="1" x14ac:dyDescent="0.2">
      <c r="A818" s="624"/>
      <c r="B818" s="625"/>
      <c r="C818" s="625"/>
      <c r="D818" s="625"/>
      <c r="E818" s="625"/>
      <c r="F818" s="626"/>
      <c r="G818" s="814" t="s">
        <v>20</v>
      </c>
      <c r="H818" s="815"/>
      <c r="I818" s="815"/>
      <c r="J818" s="815"/>
      <c r="K818" s="815"/>
      <c r="L818" s="816"/>
      <c r="M818" s="817"/>
      <c r="N818" s="817"/>
      <c r="O818" s="817"/>
      <c r="P818" s="817"/>
      <c r="Q818" s="817"/>
      <c r="R818" s="817"/>
      <c r="S818" s="817"/>
      <c r="T818" s="817"/>
      <c r="U818" s="817"/>
      <c r="V818" s="817"/>
      <c r="W818" s="817"/>
      <c r="X818" s="818"/>
      <c r="Y818" s="819">
        <f>SUM(Y808:AB817)</f>
        <v>0</v>
      </c>
      <c r="Z818" s="820"/>
      <c r="AA818" s="820"/>
      <c r="AB818" s="821"/>
      <c r="AC818" s="814" t="s">
        <v>20</v>
      </c>
      <c r="AD818" s="815"/>
      <c r="AE818" s="815"/>
      <c r="AF818" s="815"/>
      <c r="AG818" s="815"/>
      <c r="AH818" s="816"/>
      <c r="AI818" s="817"/>
      <c r="AJ818" s="817"/>
      <c r="AK818" s="817"/>
      <c r="AL818" s="817"/>
      <c r="AM818" s="817"/>
      <c r="AN818" s="817"/>
      <c r="AO818" s="817"/>
      <c r="AP818" s="817"/>
      <c r="AQ818" s="817"/>
      <c r="AR818" s="817"/>
      <c r="AS818" s="817"/>
      <c r="AT818" s="818"/>
      <c r="AU818" s="819">
        <f>SUM(AU808:AX817)</f>
        <v>0</v>
      </c>
      <c r="AV818" s="820"/>
      <c r="AW818" s="820"/>
      <c r="AX818" s="822"/>
    </row>
    <row r="819" spans="1:50" ht="24.75" hidden="1" customHeight="1" x14ac:dyDescent="0.15">
      <c r="A819" s="624"/>
      <c r="B819" s="625"/>
      <c r="C819" s="625"/>
      <c r="D819" s="625"/>
      <c r="E819" s="625"/>
      <c r="F819" s="626"/>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82"/>
    </row>
    <row r="820" spans="1:50" ht="24.75" hidden="1" customHeight="1" x14ac:dyDescent="0.15">
      <c r="A820" s="624"/>
      <c r="B820" s="625"/>
      <c r="C820" s="625"/>
      <c r="D820" s="625"/>
      <c r="E820" s="625"/>
      <c r="F820" s="626"/>
      <c r="G820" s="803" t="s">
        <v>17</v>
      </c>
      <c r="H820" s="660"/>
      <c r="I820" s="660"/>
      <c r="J820" s="660"/>
      <c r="K820" s="660"/>
      <c r="L820" s="659" t="s">
        <v>18</v>
      </c>
      <c r="M820" s="660"/>
      <c r="N820" s="660"/>
      <c r="O820" s="660"/>
      <c r="P820" s="660"/>
      <c r="Q820" s="660"/>
      <c r="R820" s="660"/>
      <c r="S820" s="660"/>
      <c r="T820" s="660"/>
      <c r="U820" s="660"/>
      <c r="V820" s="660"/>
      <c r="W820" s="660"/>
      <c r="X820" s="661"/>
      <c r="Y820" s="647" t="s">
        <v>19</v>
      </c>
      <c r="Z820" s="648"/>
      <c r="AA820" s="648"/>
      <c r="AB820" s="787"/>
      <c r="AC820" s="803" t="s">
        <v>17</v>
      </c>
      <c r="AD820" s="660"/>
      <c r="AE820" s="660"/>
      <c r="AF820" s="660"/>
      <c r="AG820" s="660"/>
      <c r="AH820" s="659" t="s">
        <v>18</v>
      </c>
      <c r="AI820" s="660"/>
      <c r="AJ820" s="660"/>
      <c r="AK820" s="660"/>
      <c r="AL820" s="660"/>
      <c r="AM820" s="660"/>
      <c r="AN820" s="660"/>
      <c r="AO820" s="660"/>
      <c r="AP820" s="660"/>
      <c r="AQ820" s="660"/>
      <c r="AR820" s="660"/>
      <c r="AS820" s="660"/>
      <c r="AT820" s="661"/>
      <c r="AU820" s="647" t="s">
        <v>19</v>
      </c>
      <c r="AV820" s="648"/>
      <c r="AW820" s="648"/>
      <c r="AX820" s="649"/>
    </row>
    <row r="821" spans="1:50" s="16" customFormat="1" ht="24.75" hidden="1" customHeight="1" x14ac:dyDescent="0.15">
      <c r="A821" s="624"/>
      <c r="B821" s="625"/>
      <c r="C821" s="625"/>
      <c r="D821" s="625"/>
      <c r="E821" s="625"/>
      <c r="F821" s="626"/>
      <c r="G821" s="616"/>
      <c r="H821" s="617"/>
      <c r="I821" s="617"/>
      <c r="J821" s="617"/>
      <c r="K821" s="618"/>
      <c r="L821" s="658"/>
      <c r="M821" s="600"/>
      <c r="N821" s="600"/>
      <c r="O821" s="600"/>
      <c r="P821" s="600"/>
      <c r="Q821" s="600"/>
      <c r="R821" s="600"/>
      <c r="S821" s="600"/>
      <c r="T821" s="600"/>
      <c r="U821" s="600"/>
      <c r="V821" s="600"/>
      <c r="W821" s="600"/>
      <c r="X821" s="601"/>
      <c r="Y821" s="374"/>
      <c r="Z821" s="375"/>
      <c r="AA821" s="375"/>
      <c r="AB821" s="602"/>
      <c r="AC821" s="616"/>
      <c r="AD821" s="617"/>
      <c r="AE821" s="617"/>
      <c r="AF821" s="617"/>
      <c r="AG821" s="618"/>
      <c r="AH821" s="658"/>
      <c r="AI821" s="600"/>
      <c r="AJ821" s="600"/>
      <c r="AK821" s="600"/>
      <c r="AL821" s="600"/>
      <c r="AM821" s="600"/>
      <c r="AN821" s="600"/>
      <c r="AO821" s="600"/>
      <c r="AP821" s="600"/>
      <c r="AQ821" s="600"/>
      <c r="AR821" s="600"/>
      <c r="AS821" s="600"/>
      <c r="AT821" s="601"/>
      <c r="AU821" s="374"/>
      <c r="AV821" s="375"/>
      <c r="AW821" s="375"/>
      <c r="AX821" s="376"/>
    </row>
    <row r="822" spans="1:50" ht="24.75" hidden="1" customHeight="1" x14ac:dyDescent="0.15">
      <c r="A822" s="624"/>
      <c r="B822" s="625"/>
      <c r="C822" s="625"/>
      <c r="D822" s="625"/>
      <c r="E822" s="625"/>
      <c r="F822" s="626"/>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646"/>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15">
      <c r="A823" s="624"/>
      <c r="B823" s="625"/>
      <c r="C823" s="625"/>
      <c r="D823" s="625"/>
      <c r="E823" s="625"/>
      <c r="F823" s="626"/>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646"/>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15">
      <c r="A824" s="624"/>
      <c r="B824" s="625"/>
      <c r="C824" s="625"/>
      <c r="D824" s="625"/>
      <c r="E824" s="625"/>
      <c r="F824" s="626"/>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646"/>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15">
      <c r="A825" s="624"/>
      <c r="B825" s="625"/>
      <c r="C825" s="625"/>
      <c r="D825" s="625"/>
      <c r="E825" s="625"/>
      <c r="F825" s="626"/>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646"/>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15">
      <c r="A826" s="624"/>
      <c r="B826" s="625"/>
      <c r="C826" s="625"/>
      <c r="D826" s="625"/>
      <c r="E826" s="625"/>
      <c r="F826" s="626"/>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646"/>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15">
      <c r="A827" s="624"/>
      <c r="B827" s="625"/>
      <c r="C827" s="625"/>
      <c r="D827" s="625"/>
      <c r="E827" s="625"/>
      <c r="F827" s="626"/>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646"/>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15">
      <c r="A828" s="624"/>
      <c r="B828" s="625"/>
      <c r="C828" s="625"/>
      <c r="D828" s="625"/>
      <c r="E828" s="625"/>
      <c r="F828" s="626"/>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646"/>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15">
      <c r="A829" s="624"/>
      <c r="B829" s="625"/>
      <c r="C829" s="625"/>
      <c r="D829" s="625"/>
      <c r="E829" s="625"/>
      <c r="F829" s="626"/>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646"/>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15">
      <c r="A830" s="624"/>
      <c r="B830" s="625"/>
      <c r="C830" s="625"/>
      <c r="D830" s="625"/>
      <c r="E830" s="625"/>
      <c r="F830" s="626"/>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646"/>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15">
      <c r="A831" s="624"/>
      <c r="B831" s="625"/>
      <c r="C831" s="625"/>
      <c r="D831" s="625"/>
      <c r="E831" s="625"/>
      <c r="F831" s="626"/>
      <c r="G831" s="814" t="s">
        <v>20</v>
      </c>
      <c r="H831" s="815"/>
      <c r="I831" s="815"/>
      <c r="J831" s="815"/>
      <c r="K831" s="815"/>
      <c r="L831" s="816"/>
      <c r="M831" s="817"/>
      <c r="N831" s="817"/>
      <c r="O831" s="817"/>
      <c r="P831" s="817"/>
      <c r="Q831" s="817"/>
      <c r="R831" s="817"/>
      <c r="S831" s="817"/>
      <c r="T831" s="817"/>
      <c r="U831" s="817"/>
      <c r="V831" s="817"/>
      <c r="W831" s="817"/>
      <c r="X831" s="818"/>
      <c r="Y831" s="819">
        <f>SUM(Y821:AB830)</f>
        <v>0</v>
      </c>
      <c r="Z831" s="820"/>
      <c r="AA831" s="820"/>
      <c r="AB831" s="821"/>
      <c r="AC831" s="814" t="s">
        <v>20</v>
      </c>
      <c r="AD831" s="815"/>
      <c r="AE831" s="815"/>
      <c r="AF831" s="815"/>
      <c r="AG831" s="815"/>
      <c r="AH831" s="816"/>
      <c r="AI831" s="817"/>
      <c r="AJ831" s="817"/>
      <c r="AK831" s="817"/>
      <c r="AL831" s="817"/>
      <c r="AM831" s="817"/>
      <c r="AN831" s="817"/>
      <c r="AO831" s="817"/>
      <c r="AP831" s="817"/>
      <c r="AQ831" s="817"/>
      <c r="AR831" s="817"/>
      <c r="AS831" s="817"/>
      <c r="AT831" s="818"/>
      <c r="AU831" s="819">
        <f>SUM(AU821:AX830)</f>
        <v>0</v>
      </c>
      <c r="AV831" s="820"/>
      <c r="AW831" s="820"/>
      <c r="AX831" s="822"/>
    </row>
    <row r="832" spans="1:50" ht="24.75" hidden="1" customHeight="1" thickBot="1" x14ac:dyDescent="0.2">
      <c r="A832" s="892" t="s">
        <v>147</v>
      </c>
      <c r="B832" s="893"/>
      <c r="C832" s="893"/>
      <c r="D832" s="893"/>
      <c r="E832" s="893"/>
      <c r="F832" s="893"/>
      <c r="G832" s="893"/>
      <c r="H832" s="893"/>
      <c r="I832" s="893"/>
      <c r="J832" s="893"/>
      <c r="K832" s="893"/>
      <c r="L832" s="893"/>
      <c r="M832" s="893"/>
      <c r="N832" s="893"/>
      <c r="O832" s="893"/>
      <c r="P832" s="893"/>
      <c r="Q832" s="893"/>
      <c r="R832" s="893"/>
      <c r="S832" s="893"/>
      <c r="T832" s="893"/>
      <c r="U832" s="893"/>
      <c r="V832" s="893"/>
      <c r="W832" s="893"/>
      <c r="X832" s="893"/>
      <c r="Y832" s="893"/>
      <c r="Z832" s="893"/>
      <c r="AA832" s="893"/>
      <c r="AB832" s="893"/>
      <c r="AC832" s="893"/>
      <c r="AD832" s="893"/>
      <c r="AE832" s="893"/>
      <c r="AF832" s="893"/>
      <c r="AG832" s="893"/>
      <c r="AH832" s="893"/>
      <c r="AI832" s="893"/>
      <c r="AJ832" s="893"/>
      <c r="AK832" s="894"/>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263</v>
      </c>
      <c r="AD837" s="134"/>
      <c r="AE837" s="134"/>
      <c r="AF837" s="134"/>
      <c r="AG837" s="134"/>
      <c r="AH837" s="352" t="s">
        <v>292</v>
      </c>
      <c r="AI837" s="349"/>
      <c r="AJ837" s="349"/>
      <c r="AK837" s="349"/>
      <c r="AL837" s="349" t="s">
        <v>21</v>
      </c>
      <c r="AM837" s="349"/>
      <c r="AN837" s="349"/>
      <c r="AO837" s="354"/>
      <c r="AP837" s="355" t="s">
        <v>225</v>
      </c>
      <c r="AQ837" s="355"/>
      <c r="AR837" s="355"/>
      <c r="AS837" s="355"/>
      <c r="AT837" s="355"/>
      <c r="AU837" s="355"/>
      <c r="AV837" s="355"/>
      <c r="AW837" s="355"/>
      <c r="AX837" s="355"/>
    </row>
    <row r="838" spans="1:50" ht="45.6" customHeight="1" x14ac:dyDescent="0.15">
      <c r="A838" s="361">
        <v>1</v>
      </c>
      <c r="B838" s="361">
        <v>1</v>
      </c>
      <c r="C838" s="362" t="s">
        <v>548</v>
      </c>
      <c r="D838" s="332"/>
      <c r="E838" s="332"/>
      <c r="F838" s="332"/>
      <c r="G838" s="332"/>
      <c r="H838" s="332"/>
      <c r="I838" s="332"/>
      <c r="J838" s="333">
        <v>1000020470007</v>
      </c>
      <c r="K838" s="334"/>
      <c r="L838" s="334"/>
      <c r="M838" s="334"/>
      <c r="N838" s="334"/>
      <c r="O838" s="334"/>
      <c r="P838" s="335" t="s">
        <v>549</v>
      </c>
      <c r="Q838" s="335"/>
      <c r="R838" s="335"/>
      <c r="S838" s="335"/>
      <c r="T838" s="335"/>
      <c r="U838" s="335"/>
      <c r="V838" s="335"/>
      <c r="W838" s="335"/>
      <c r="X838" s="335"/>
      <c r="Y838" s="336">
        <v>1782.463172</v>
      </c>
      <c r="Z838" s="337"/>
      <c r="AA838" s="337"/>
      <c r="AB838" s="338"/>
      <c r="AC838" s="348" t="s">
        <v>547</v>
      </c>
      <c r="AD838" s="356"/>
      <c r="AE838" s="356"/>
      <c r="AF838" s="356"/>
      <c r="AG838" s="356"/>
      <c r="AH838" s="357" t="s">
        <v>529</v>
      </c>
      <c r="AI838" s="358"/>
      <c r="AJ838" s="358"/>
      <c r="AK838" s="358"/>
      <c r="AL838" s="357" t="s">
        <v>529</v>
      </c>
      <c r="AM838" s="358"/>
      <c r="AN838" s="358"/>
      <c r="AO838" s="358"/>
      <c r="AP838" s="345" t="s">
        <v>529</v>
      </c>
      <c r="AQ838" s="345"/>
      <c r="AR838" s="345"/>
      <c r="AS838" s="345"/>
      <c r="AT838" s="345"/>
      <c r="AU838" s="345"/>
      <c r="AV838" s="345"/>
      <c r="AW838" s="345"/>
      <c r="AX838" s="345"/>
    </row>
    <row r="839" spans="1:50" ht="58.5" customHeight="1" x14ac:dyDescent="0.15">
      <c r="A839" s="361">
        <v>2</v>
      </c>
      <c r="B839" s="361">
        <v>1</v>
      </c>
      <c r="C839" s="362" t="s">
        <v>550</v>
      </c>
      <c r="D839" s="332"/>
      <c r="E839" s="332"/>
      <c r="F839" s="332"/>
      <c r="G839" s="332"/>
      <c r="H839" s="332"/>
      <c r="I839" s="332"/>
      <c r="J839" s="333">
        <v>3000020472018</v>
      </c>
      <c r="K839" s="334"/>
      <c r="L839" s="334"/>
      <c r="M839" s="334"/>
      <c r="N839" s="334"/>
      <c r="O839" s="334"/>
      <c r="P839" s="335" t="s">
        <v>551</v>
      </c>
      <c r="Q839" s="335"/>
      <c r="R839" s="335"/>
      <c r="S839" s="335"/>
      <c r="T839" s="335"/>
      <c r="U839" s="335"/>
      <c r="V839" s="335"/>
      <c r="W839" s="335"/>
      <c r="X839" s="335"/>
      <c r="Y839" s="336">
        <v>631.44608800000003</v>
      </c>
      <c r="Z839" s="337"/>
      <c r="AA839" s="337"/>
      <c r="AB839" s="338"/>
      <c r="AC839" s="348" t="s">
        <v>547</v>
      </c>
      <c r="AD839" s="356"/>
      <c r="AE839" s="356"/>
      <c r="AF839" s="356"/>
      <c r="AG839" s="356"/>
      <c r="AH839" s="357" t="s">
        <v>529</v>
      </c>
      <c r="AI839" s="358"/>
      <c r="AJ839" s="358"/>
      <c r="AK839" s="358"/>
      <c r="AL839" s="357" t="s">
        <v>529</v>
      </c>
      <c r="AM839" s="358"/>
      <c r="AN839" s="358"/>
      <c r="AO839" s="358"/>
      <c r="AP839" s="345" t="s">
        <v>529</v>
      </c>
      <c r="AQ839" s="345"/>
      <c r="AR839" s="345"/>
      <c r="AS839" s="345"/>
      <c r="AT839" s="345"/>
      <c r="AU839" s="345"/>
      <c r="AV839" s="345"/>
      <c r="AW839" s="345"/>
      <c r="AX839" s="345"/>
    </row>
    <row r="840" spans="1:50" ht="45" customHeight="1" x14ac:dyDescent="0.15">
      <c r="A840" s="361">
        <v>3</v>
      </c>
      <c r="B840" s="361">
        <v>1</v>
      </c>
      <c r="C840" s="362" t="s">
        <v>552</v>
      </c>
      <c r="D840" s="332"/>
      <c r="E840" s="332"/>
      <c r="F840" s="332"/>
      <c r="G840" s="332"/>
      <c r="H840" s="332"/>
      <c r="I840" s="332"/>
      <c r="J840" s="333">
        <v>5000020472107</v>
      </c>
      <c r="K840" s="334"/>
      <c r="L840" s="334"/>
      <c r="M840" s="334"/>
      <c r="N840" s="334"/>
      <c r="O840" s="334"/>
      <c r="P840" s="335" t="s">
        <v>553</v>
      </c>
      <c r="Q840" s="335"/>
      <c r="R840" s="335"/>
      <c r="S840" s="335"/>
      <c r="T840" s="335"/>
      <c r="U840" s="335"/>
      <c r="V840" s="335"/>
      <c r="W840" s="335"/>
      <c r="X840" s="335"/>
      <c r="Y840" s="336">
        <v>301.62020000000001</v>
      </c>
      <c r="Z840" s="337"/>
      <c r="AA840" s="337"/>
      <c r="AB840" s="338"/>
      <c r="AC840" s="348" t="s">
        <v>547</v>
      </c>
      <c r="AD840" s="356"/>
      <c r="AE840" s="356"/>
      <c r="AF840" s="356"/>
      <c r="AG840" s="356"/>
      <c r="AH840" s="357" t="s">
        <v>529</v>
      </c>
      <c r="AI840" s="358"/>
      <c r="AJ840" s="358"/>
      <c r="AK840" s="358"/>
      <c r="AL840" s="357" t="s">
        <v>529</v>
      </c>
      <c r="AM840" s="358"/>
      <c r="AN840" s="358"/>
      <c r="AO840" s="358"/>
      <c r="AP840" s="345" t="s">
        <v>529</v>
      </c>
      <c r="AQ840" s="345"/>
      <c r="AR840" s="345"/>
      <c r="AS840" s="345"/>
      <c r="AT840" s="345"/>
      <c r="AU840" s="345"/>
      <c r="AV840" s="345"/>
      <c r="AW840" s="345"/>
      <c r="AX840" s="345"/>
    </row>
    <row r="841" spans="1:50" ht="41.45" customHeight="1" x14ac:dyDescent="0.15">
      <c r="A841" s="361">
        <v>4</v>
      </c>
      <c r="B841" s="361">
        <v>1</v>
      </c>
      <c r="C841" s="362" t="s">
        <v>554</v>
      </c>
      <c r="D841" s="332"/>
      <c r="E841" s="332"/>
      <c r="F841" s="332"/>
      <c r="G841" s="332"/>
      <c r="H841" s="332"/>
      <c r="I841" s="332"/>
      <c r="J841" s="333">
        <v>1000020472085</v>
      </c>
      <c r="K841" s="334"/>
      <c r="L841" s="334"/>
      <c r="M841" s="334"/>
      <c r="N841" s="334"/>
      <c r="O841" s="334"/>
      <c r="P841" s="335" t="s">
        <v>551</v>
      </c>
      <c r="Q841" s="335"/>
      <c r="R841" s="335"/>
      <c r="S841" s="335"/>
      <c r="T841" s="335"/>
      <c r="U841" s="335"/>
      <c r="V841" s="335"/>
      <c r="W841" s="335"/>
      <c r="X841" s="335"/>
      <c r="Y841" s="336">
        <v>191.1474</v>
      </c>
      <c r="Z841" s="337"/>
      <c r="AA841" s="337"/>
      <c r="AB841" s="338"/>
      <c r="AC841" s="348" t="s">
        <v>547</v>
      </c>
      <c r="AD841" s="356"/>
      <c r="AE841" s="356"/>
      <c r="AF841" s="356"/>
      <c r="AG841" s="356"/>
      <c r="AH841" s="357" t="s">
        <v>529</v>
      </c>
      <c r="AI841" s="358"/>
      <c r="AJ841" s="358"/>
      <c r="AK841" s="358"/>
      <c r="AL841" s="357" t="s">
        <v>529</v>
      </c>
      <c r="AM841" s="358"/>
      <c r="AN841" s="358"/>
      <c r="AO841" s="358"/>
      <c r="AP841" s="345" t="s">
        <v>529</v>
      </c>
      <c r="AQ841" s="345"/>
      <c r="AR841" s="345"/>
      <c r="AS841" s="345"/>
      <c r="AT841" s="345"/>
      <c r="AU841" s="345"/>
      <c r="AV841" s="345"/>
      <c r="AW841" s="345"/>
      <c r="AX841" s="345"/>
    </row>
    <row r="842" spans="1:50" ht="53.1" customHeight="1" x14ac:dyDescent="0.15">
      <c r="A842" s="361">
        <v>5</v>
      </c>
      <c r="B842" s="361">
        <v>1</v>
      </c>
      <c r="C842" s="362" t="s">
        <v>555</v>
      </c>
      <c r="D842" s="332"/>
      <c r="E842" s="332"/>
      <c r="F842" s="332"/>
      <c r="G842" s="332"/>
      <c r="H842" s="332"/>
      <c r="I842" s="332"/>
      <c r="J842" s="333">
        <v>4000020472140</v>
      </c>
      <c r="K842" s="334"/>
      <c r="L842" s="334"/>
      <c r="M842" s="334"/>
      <c r="N842" s="334"/>
      <c r="O842" s="334"/>
      <c r="P842" s="335" t="s">
        <v>553</v>
      </c>
      <c r="Q842" s="335"/>
      <c r="R842" s="335"/>
      <c r="S842" s="335"/>
      <c r="T842" s="335"/>
      <c r="U842" s="335"/>
      <c r="V842" s="335"/>
      <c r="W842" s="335"/>
      <c r="X842" s="335"/>
      <c r="Y842" s="336">
        <v>168.99732</v>
      </c>
      <c r="Z842" s="337"/>
      <c r="AA842" s="337"/>
      <c r="AB842" s="338"/>
      <c r="AC842" s="348" t="s">
        <v>547</v>
      </c>
      <c r="AD842" s="356"/>
      <c r="AE842" s="356"/>
      <c r="AF842" s="356"/>
      <c r="AG842" s="356"/>
      <c r="AH842" s="357" t="s">
        <v>529</v>
      </c>
      <c r="AI842" s="358"/>
      <c r="AJ842" s="358"/>
      <c r="AK842" s="358"/>
      <c r="AL842" s="357" t="s">
        <v>529</v>
      </c>
      <c r="AM842" s="358"/>
      <c r="AN842" s="358"/>
      <c r="AO842" s="358"/>
      <c r="AP842" s="345" t="s">
        <v>529</v>
      </c>
      <c r="AQ842" s="345"/>
      <c r="AR842" s="345"/>
      <c r="AS842" s="345"/>
      <c r="AT842" s="345"/>
      <c r="AU842" s="345"/>
      <c r="AV842" s="345"/>
      <c r="AW842" s="345"/>
      <c r="AX842" s="345"/>
    </row>
    <row r="843" spans="1:50" ht="53.1" customHeight="1" x14ac:dyDescent="0.15">
      <c r="A843" s="361">
        <v>6</v>
      </c>
      <c r="B843" s="361">
        <v>1</v>
      </c>
      <c r="C843" s="362" t="s">
        <v>556</v>
      </c>
      <c r="D843" s="332"/>
      <c r="E843" s="332"/>
      <c r="F843" s="332"/>
      <c r="G843" s="332"/>
      <c r="H843" s="332"/>
      <c r="I843" s="332"/>
      <c r="J843" s="333">
        <v>4000020473626</v>
      </c>
      <c r="K843" s="334"/>
      <c r="L843" s="334"/>
      <c r="M843" s="334"/>
      <c r="N843" s="334"/>
      <c r="O843" s="334"/>
      <c r="P843" s="335" t="s">
        <v>557</v>
      </c>
      <c r="Q843" s="335"/>
      <c r="R843" s="335"/>
      <c r="S843" s="335"/>
      <c r="T843" s="335"/>
      <c r="U843" s="335"/>
      <c r="V843" s="335"/>
      <c r="W843" s="335"/>
      <c r="X843" s="335"/>
      <c r="Y843" s="336">
        <v>143.23519999999999</v>
      </c>
      <c r="Z843" s="337"/>
      <c r="AA843" s="337"/>
      <c r="AB843" s="338"/>
      <c r="AC843" s="348" t="s">
        <v>547</v>
      </c>
      <c r="AD843" s="356"/>
      <c r="AE843" s="356"/>
      <c r="AF843" s="356"/>
      <c r="AG843" s="356"/>
      <c r="AH843" s="357" t="s">
        <v>529</v>
      </c>
      <c r="AI843" s="358"/>
      <c r="AJ843" s="358"/>
      <c r="AK843" s="358"/>
      <c r="AL843" s="357" t="s">
        <v>529</v>
      </c>
      <c r="AM843" s="358"/>
      <c r="AN843" s="358"/>
      <c r="AO843" s="358"/>
      <c r="AP843" s="345" t="s">
        <v>529</v>
      </c>
      <c r="AQ843" s="345"/>
      <c r="AR843" s="345"/>
      <c r="AS843" s="345"/>
      <c r="AT843" s="345"/>
      <c r="AU843" s="345"/>
      <c r="AV843" s="345"/>
      <c r="AW843" s="345"/>
      <c r="AX843" s="345"/>
    </row>
    <row r="844" spans="1:50" ht="53.1" customHeight="1" x14ac:dyDescent="0.15">
      <c r="A844" s="361">
        <v>7</v>
      </c>
      <c r="B844" s="361">
        <v>1</v>
      </c>
      <c r="C844" s="362" t="s">
        <v>558</v>
      </c>
      <c r="D844" s="332"/>
      <c r="E844" s="332"/>
      <c r="F844" s="332"/>
      <c r="G844" s="332"/>
      <c r="H844" s="332"/>
      <c r="I844" s="332"/>
      <c r="J844" s="333">
        <v>5000020472123</v>
      </c>
      <c r="K844" s="334"/>
      <c r="L844" s="334"/>
      <c r="M844" s="334"/>
      <c r="N844" s="334"/>
      <c r="O844" s="334"/>
      <c r="P844" s="335" t="s">
        <v>553</v>
      </c>
      <c r="Q844" s="335"/>
      <c r="R844" s="335"/>
      <c r="S844" s="335"/>
      <c r="T844" s="335"/>
      <c r="U844" s="335"/>
      <c r="V844" s="335"/>
      <c r="W844" s="335"/>
      <c r="X844" s="335"/>
      <c r="Y844" s="336">
        <v>139.47200000000001</v>
      </c>
      <c r="Z844" s="337"/>
      <c r="AA844" s="337"/>
      <c r="AB844" s="338"/>
      <c r="AC844" s="348" t="s">
        <v>547</v>
      </c>
      <c r="AD844" s="356"/>
      <c r="AE844" s="356"/>
      <c r="AF844" s="356"/>
      <c r="AG844" s="356"/>
      <c r="AH844" s="357" t="s">
        <v>529</v>
      </c>
      <c r="AI844" s="358"/>
      <c r="AJ844" s="358"/>
      <c r="AK844" s="358"/>
      <c r="AL844" s="357" t="s">
        <v>529</v>
      </c>
      <c r="AM844" s="358"/>
      <c r="AN844" s="358"/>
      <c r="AO844" s="358"/>
      <c r="AP844" s="345" t="s">
        <v>529</v>
      </c>
      <c r="AQ844" s="345"/>
      <c r="AR844" s="345"/>
      <c r="AS844" s="345"/>
      <c r="AT844" s="345"/>
      <c r="AU844" s="345"/>
      <c r="AV844" s="345"/>
      <c r="AW844" s="345"/>
      <c r="AX844" s="345"/>
    </row>
    <row r="845" spans="1:50" ht="53.1" customHeight="1" x14ac:dyDescent="0.15">
      <c r="A845" s="361">
        <v>8</v>
      </c>
      <c r="B845" s="361">
        <v>1</v>
      </c>
      <c r="C845" s="362" t="s">
        <v>559</v>
      </c>
      <c r="D845" s="332"/>
      <c r="E845" s="332"/>
      <c r="F845" s="332"/>
      <c r="G845" s="332"/>
      <c r="H845" s="332"/>
      <c r="I845" s="332"/>
      <c r="J845" s="333">
        <v>8000020473481</v>
      </c>
      <c r="K845" s="334"/>
      <c r="L845" s="334"/>
      <c r="M845" s="334"/>
      <c r="N845" s="334"/>
      <c r="O845" s="334"/>
      <c r="P845" s="335" t="s">
        <v>543</v>
      </c>
      <c r="Q845" s="335"/>
      <c r="R845" s="335"/>
      <c r="S845" s="335"/>
      <c r="T845" s="335"/>
      <c r="U845" s="335"/>
      <c r="V845" s="335"/>
      <c r="W845" s="335"/>
      <c r="X845" s="335"/>
      <c r="Y845" s="336">
        <v>108.49</v>
      </c>
      <c r="Z845" s="337"/>
      <c r="AA845" s="337"/>
      <c r="AB845" s="338"/>
      <c r="AC845" s="348" t="s">
        <v>547</v>
      </c>
      <c r="AD845" s="356"/>
      <c r="AE845" s="356"/>
      <c r="AF845" s="356"/>
      <c r="AG845" s="356"/>
      <c r="AH845" s="357" t="s">
        <v>529</v>
      </c>
      <c r="AI845" s="358"/>
      <c r="AJ845" s="358"/>
      <c r="AK845" s="358"/>
      <c r="AL845" s="357" t="s">
        <v>529</v>
      </c>
      <c r="AM845" s="358"/>
      <c r="AN845" s="358"/>
      <c r="AO845" s="358"/>
      <c r="AP845" s="345" t="s">
        <v>529</v>
      </c>
      <c r="AQ845" s="345"/>
      <c r="AR845" s="345"/>
      <c r="AS845" s="345"/>
      <c r="AT845" s="345"/>
      <c r="AU845" s="345"/>
      <c r="AV845" s="345"/>
      <c r="AW845" s="345"/>
      <c r="AX845" s="345"/>
    </row>
    <row r="846" spans="1:50" ht="53.1" customHeight="1" x14ac:dyDescent="0.15">
      <c r="A846" s="361">
        <v>9</v>
      </c>
      <c r="B846" s="361">
        <v>1</v>
      </c>
      <c r="C846" s="362" t="s">
        <v>560</v>
      </c>
      <c r="D846" s="332"/>
      <c r="E846" s="332"/>
      <c r="F846" s="332"/>
      <c r="G846" s="332"/>
      <c r="H846" s="332"/>
      <c r="I846" s="332"/>
      <c r="J846" s="333">
        <v>4000020473502</v>
      </c>
      <c r="K846" s="334"/>
      <c r="L846" s="334"/>
      <c r="M846" s="334"/>
      <c r="N846" s="334"/>
      <c r="O846" s="334"/>
      <c r="P846" s="335" t="s">
        <v>543</v>
      </c>
      <c r="Q846" s="335"/>
      <c r="R846" s="335"/>
      <c r="S846" s="335"/>
      <c r="T846" s="335"/>
      <c r="U846" s="335"/>
      <c r="V846" s="335"/>
      <c r="W846" s="335"/>
      <c r="X846" s="335"/>
      <c r="Y846" s="336">
        <v>103.17703899999999</v>
      </c>
      <c r="Z846" s="337"/>
      <c r="AA846" s="337"/>
      <c r="AB846" s="338"/>
      <c r="AC846" s="348" t="s">
        <v>547</v>
      </c>
      <c r="AD846" s="356"/>
      <c r="AE846" s="356"/>
      <c r="AF846" s="356"/>
      <c r="AG846" s="356"/>
      <c r="AH846" s="357" t="s">
        <v>529</v>
      </c>
      <c r="AI846" s="358"/>
      <c r="AJ846" s="358"/>
      <c r="AK846" s="358"/>
      <c r="AL846" s="357" t="s">
        <v>529</v>
      </c>
      <c r="AM846" s="358"/>
      <c r="AN846" s="358"/>
      <c r="AO846" s="358"/>
      <c r="AP846" s="345" t="s">
        <v>529</v>
      </c>
      <c r="AQ846" s="345"/>
      <c r="AR846" s="345"/>
      <c r="AS846" s="345"/>
      <c r="AT846" s="345"/>
      <c r="AU846" s="345"/>
      <c r="AV846" s="345"/>
      <c r="AW846" s="345"/>
      <c r="AX846" s="345"/>
    </row>
    <row r="847" spans="1:50" ht="53.1" customHeight="1" x14ac:dyDescent="0.15">
      <c r="A847" s="361">
        <v>10</v>
      </c>
      <c r="B847" s="361">
        <v>1</v>
      </c>
      <c r="C847" s="362" t="s">
        <v>561</v>
      </c>
      <c r="D847" s="332"/>
      <c r="E847" s="332"/>
      <c r="F847" s="332"/>
      <c r="G847" s="332"/>
      <c r="H847" s="332"/>
      <c r="I847" s="332"/>
      <c r="J847" s="333">
        <v>6000020473260</v>
      </c>
      <c r="K847" s="334"/>
      <c r="L847" s="334"/>
      <c r="M847" s="334"/>
      <c r="N847" s="334"/>
      <c r="O847" s="334"/>
      <c r="P847" s="335" t="s">
        <v>551</v>
      </c>
      <c r="Q847" s="335"/>
      <c r="R847" s="335"/>
      <c r="S847" s="335"/>
      <c r="T847" s="335"/>
      <c r="U847" s="335"/>
      <c r="V847" s="335"/>
      <c r="W847" s="335"/>
      <c r="X847" s="335"/>
      <c r="Y847" s="336">
        <v>100.5171</v>
      </c>
      <c r="Z847" s="337"/>
      <c r="AA847" s="337"/>
      <c r="AB847" s="338"/>
      <c r="AC847" s="348" t="s">
        <v>547</v>
      </c>
      <c r="AD847" s="356"/>
      <c r="AE847" s="356"/>
      <c r="AF847" s="356"/>
      <c r="AG847" s="356"/>
      <c r="AH847" s="357" t="s">
        <v>529</v>
      </c>
      <c r="AI847" s="358"/>
      <c r="AJ847" s="358"/>
      <c r="AK847" s="358"/>
      <c r="AL847" s="357" t="s">
        <v>529</v>
      </c>
      <c r="AM847" s="358"/>
      <c r="AN847" s="358"/>
      <c r="AO847" s="358"/>
      <c r="AP847" s="345" t="s">
        <v>529</v>
      </c>
      <c r="AQ847" s="345"/>
      <c r="AR847" s="345"/>
      <c r="AS847" s="345"/>
      <c r="AT847" s="345"/>
      <c r="AU847" s="345"/>
      <c r="AV847" s="345"/>
      <c r="AW847" s="345"/>
      <c r="AX847" s="345"/>
    </row>
    <row r="848" spans="1:50" ht="30" hidden="1" customHeight="1" x14ac:dyDescent="0.15">
      <c r="A848" s="361">
        <v>11</v>
      </c>
      <c r="B848" s="361">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61">
        <v>12</v>
      </c>
      <c r="B849" s="361">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61">
        <v>13</v>
      </c>
      <c r="B850" s="361">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61">
        <v>14</v>
      </c>
      <c r="B851" s="361">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61">
        <v>15</v>
      </c>
      <c r="B852" s="361">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61">
        <v>16</v>
      </c>
      <c r="B853" s="361">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61">
        <v>17</v>
      </c>
      <c r="B854" s="361">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61">
        <v>18</v>
      </c>
      <c r="B855" s="361">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61">
        <v>19</v>
      </c>
      <c r="B856" s="361">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61">
        <v>20</v>
      </c>
      <c r="B857" s="361">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61">
        <v>21</v>
      </c>
      <c r="B858" s="361">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61">
        <v>22</v>
      </c>
      <c r="B859" s="361">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61">
        <v>23</v>
      </c>
      <c r="B860" s="361">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61">
        <v>24</v>
      </c>
      <c r="B861" s="361">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61">
        <v>25</v>
      </c>
      <c r="B862" s="361">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61">
        <v>26</v>
      </c>
      <c r="B863" s="361">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61">
        <v>27</v>
      </c>
      <c r="B864" s="361">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61">
        <v>28</v>
      </c>
      <c r="B865" s="361">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61">
        <v>29</v>
      </c>
      <c r="B866" s="361">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61">
        <v>30</v>
      </c>
      <c r="B867" s="361">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263</v>
      </c>
      <c r="AD870" s="134"/>
      <c r="AE870" s="134"/>
      <c r="AF870" s="134"/>
      <c r="AG870" s="134"/>
      <c r="AH870" s="352" t="s">
        <v>292</v>
      </c>
      <c r="AI870" s="349"/>
      <c r="AJ870" s="349"/>
      <c r="AK870" s="349"/>
      <c r="AL870" s="349" t="s">
        <v>21</v>
      </c>
      <c r="AM870" s="349"/>
      <c r="AN870" s="349"/>
      <c r="AO870" s="354"/>
      <c r="AP870" s="355" t="s">
        <v>225</v>
      </c>
      <c r="AQ870" s="355"/>
      <c r="AR870" s="355"/>
      <c r="AS870" s="355"/>
      <c r="AT870" s="355"/>
      <c r="AU870" s="355"/>
      <c r="AV870" s="355"/>
      <c r="AW870" s="355"/>
      <c r="AX870" s="355"/>
    </row>
    <row r="871" spans="1:50" ht="30" hidden="1" customHeight="1" x14ac:dyDescent="0.15">
      <c r="A871" s="361">
        <v>1</v>
      </c>
      <c r="B871" s="361">
        <v>1</v>
      </c>
      <c r="C871" s="332"/>
      <c r="D871" s="332"/>
      <c r="E871" s="332"/>
      <c r="F871" s="332"/>
      <c r="G871" s="332"/>
      <c r="H871" s="332"/>
      <c r="I871" s="332"/>
      <c r="J871" s="333"/>
      <c r="K871" s="334"/>
      <c r="L871" s="334"/>
      <c r="M871" s="334"/>
      <c r="N871" s="334"/>
      <c r="O871" s="334"/>
      <c r="P871" s="335"/>
      <c r="Q871" s="335"/>
      <c r="R871" s="335"/>
      <c r="S871" s="335"/>
      <c r="T871" s="335"/>
      <c r="U871" s="335"/>
      <c r="V871" s="335"/>
      <c r="W871" s="335"/>
      <c r="X871" s="335"/>
      <c r="Y871" s="336"/>
      <c r="Z871" s="337"/>
      <c r="AA871" s="337"/>
      <c r="AB871" s="338"/>
      <c r="AC871" s="348"/>
      <c r="AD871" s="356"/>
      <c r="AE871" s="356"/>
      <c r="AF871" s="356"/>
      <c r="AG871" s="356"/>
      <c r="AH871" s="357"/>
      <c r="AI871" s="358"/>
      <c r="AJ871" s="358"/>
      <c r="AK871" s="358"/>
      <c r="AL871" s="342"/>
      <c r="AM871" s="343"/>
      <c r="AN871" s="343"/>
      <c r="AO871" s="344"/>
      <c r="AP871" s="345"/>
      <c r="AQ871" s="345"/>
      <c r="AR871" s="345"/>
      <c r="AS871" s="345"/>
      <c r="AT871" s="345"/>
      <c r="AU871" s="345"/>
      <c r="AV871" s="345"/>
      <c r="AW871" s="345"/>
      <c r="AX871" s="345"/>
    </row>
    <row r="872" spans="1:50" ht="30" hidden="1" customHeight="1" x14ac:dyDescent="0.15">
      <c r="A872" s="361">
        <v>2</v>
      </c>
      <c r="B872" s="361">
        <v>1</v>
      </c>
      <c r="C872" s="332"/>
      <c r="D872" s="332"/>
      <c r="E872" s="332"/>
      <c r="F872" s="332"/>
      <c r="G872" s="332"/>
      <c r="H872" s="332"/>
      <c r="I872" s="332"/>
      <c r="J872" s="333"/>
      <c r="K872" s="334"/>
      <c r="L872" s="334"/>
      <c r="M872" s="334"/>
      <c r="N872" s="334"/>
      <c r="O872" s="334"/>
      <c r="P872" s="335"/>
      <c r="Q872" s="335"/>
      <c r="R872" s="335"/>
      <c r="S872" s="335"/>
      <c r="T872" s="335"/>
      <c r="U872" s="335"/>
      <c r="V872" s="335"/>
      <c r="W872" s="335"/>
      <c r="X872" s="335"/>
      <c r="Y872" s="336"/>
      <c r="Z872" s="337"/>
      <c r="AA872" s="337"/>
      <c r="AB872" s="338"/>
      <c r="AC872" s="348"/>
      <c r="AD872" s="348"/>
      <c r="AE872" s="348"/>
      <c r="AF872" s="348"/>
      <c r="AG872" s="348"/>
      <c r="AH872" s="357"/>
      <c r="AI872" s="358"/>
      <c r="AJ872" s="358"/>
      <c r="AK872" s="358"/>
      <c r="AL872" s="342"/>
      <c r="AM872" s="343"/>
      <c r="AN872" s="343"/>
      <c r="AO872" s="344"/>
      <c r="AP872" s="345"/>
      <c r="AQ872" s="345"/>
      <c r="AR872" s="345"/>
      <c r="AS872" s="345"/>
      <c r="AT872" s="345"/>
      <c r="AU872" s="345"/>
      <c r="AV872" s="345"/>
      <c r="AW872" s="345"/>
      <c r="AX872" s="345"/>
    </row>
    <row r="873" spans="1:50" ht="30" hidden="1" customHeight="1" x14ac:dyDescent="0.15">
      <c r="A873" s="361">
        <v>3</v>
      </c>
      <c r="B873" s="361">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0"/>
      <c r="AI873" s="341"/>
      <c r="AJ873" s="341"/>
      <c r="AK873" s="341"/>
      <c r="AL873" s="342"/>
      <c r="AM873" s="343"/>
      <c r="AN873" s="343"/>
      <c r="AO873" s="344"/>
      <c r="AP873" s="345"/>
      <c r="AQ873" s="345"/>
      <c r="AR873" s="345"/>
      <c r="AS873" s="345"/>
      <c r="AT873" s="345"/>
      <c r="AU873" s="345"/>
      <c r="AV873" s="345"/>
      <c r="AW873" s="345"/>
      <c r="AX873" s="345"/>
    </row>
    <row r="874" spans="1:50" ht="30" hidden="1" customHeight="1" x14ac:dyDescent="0.15">
      <c r="A874" s="361">
        <v>4</v>
      </c>
      <c r="B874" s="361">
        <v>1</v>
      </c>
      <c r="C874" s="346"/>
      <c r="D874" s="332"/>
      <c r="E874" s="332"/>
      <c r="F874" s="332"/>
      <c r="G874" s="332"/>
      <c r="H874" s="332"/>
      <c r="I874" s="332"/>
      <c r="J874" s="333"/>
      <c r="K874" s="334"/>
      <c r="L874" s="334"/>
      <c r="M874" s="334"/>
      <c r="N874" s="334"/>
      <c r="O874" s="334"/>
      <c r="P874" s="347"/>
      <c r="Q874" s="335"/>
      <c r="R874" s="335"/>
      <c r="S874" s="335"/>
      <c r="T874" s="335"/>
      <c r="U874" s="335"/>
      <c r="V874" s="335"/>
      <c r="W874" s="335"/>
      <c r="X874" s="335"/>
      <c r="Y874" s="336"/>
      <c r="Z874" s="337"/>
      <c r="AA874" s="337"/>
      <c r="AB874" s="338"/>
      <c r="AC874" s="348"/>
      <c r="AD874" s="348"/>
      <c r="AE874" s="348"/>
      <c r="AF874" s="348"/>
      <c r="AG874" s="348"/>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61">
        <v>5</v>
      </c>
      <c r="B875" s="361">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61">
        <v>6</v>
      </c>
      <c r="B876" s="361">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61">
        <v>7</v>
      </c>
      <c r="B877" s="361">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61">
        <v>8</v>
      </c>
      <c r="B878" s="361">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61">
        <v>9</v>
      </c>
      <c r="B879" s="361">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61">
        <v>10</v>
      </c>
      <c r="B880" s="361">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61">
        <v>11</v>
      </c>
      <c r="B881" s="361">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61">
        <v>12</v>
      </c>
      <c r="B882" s="361">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61">
        <v>13</v>
      </c>
      <c r="B883" s="361">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61">
        <v>14</v>
      </c>
      <c r="B884" s="361">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61">
        <v>15</v>
      </c>
      <c r="B885" s="361">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61">
        <v>16</v>
      </c>
      <c r="B886" s="361">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61">
        <v>17</v>
      </c>
      <c r="B887" s="361">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61">
        <v>18</v>
      </c>
      <c r="B888" s="361">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61">
        <v>19</v>
      </c>
      <c r="B889" s="361">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61">
        <v>20</v>
      </c>
      <c r="B890" s="361">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61">
        <v>21</v>
      </c>
      <c r="B891" s="361">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61">
        <v>22</v>
      </c>
      <c r="B892" s="361">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61">
        <v>23</v>
      </c>
      <c r="B893" s="361">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61">
        <v>24</v>
      </c>
      <c r="B894" s="361">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61">
        <v>25</v>
      </c>
      <c r="B895" s="361">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61">
        <v>26</v>
      </c>
      <c r="B896" s="361">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61">
        <v>27</v>
      </c>
      <c r="B897" s="361">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61">
        <v>28</v>
      </c>
      <c r="B898" s="361">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61">
        <v>29</v>
      </c>
      <c r="B899" s="361">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61">
        <v>30</v>
      </c>
      <c r="B900" s="361">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263</v>
      </c>
      <c r="AD903" s="134"/>
      <c r="AE903" s="134"/>
      <c r="AF903" s="134"/>
      <c r="AG903" s="134"/>
      <c r="AH903" s="352" t="s">
        <v>292</v>
      </c>
      <c r="AI903" s="349"/>
      <c r="AJ903" s="349"/>
      <c r="AK903" s="349"/>
      <c r="AL903" s="349" t="s">
        <v>21</v>
      </c>
      <c r="AM903" s="349"/>
      <c r="AN903" s="349"/>
      <c r="AO903" s="354"/>
      <c r="AP903" s="355" t="s">
        <v>225</v>
      </c>
      <c r="AQ903" s="355"/>
      <c r="AR903" s="355"/>
      <c r="AS903" s="355"/>
      <c r="AT903" s="355"/>
      <c r="AU903" s="355"/>
      <c r="AV903" s="355"/>
      <c r="AW903" s="355"/>
      <c r="AX903" s="355"/>
    </row>
    <row r="904" spans="1:50" ht="30" hidden="1" customHeight="1" x14ac:dyDescent="0.15">
      <c r="A904" s="361">
        <v>1</v>
      </c>
      <c r="B904" s="361">
        <v>1</v>
      </c>
      <c r="C904" s="332"/>
      <c r="D904" s="332"/>
      <c r="E904" s="332"/>
      <c r="F904" s="332"/>
      <c r="G904" s="332"/>
      <c r="H904" s="332"/>
      <c r="I904" s="332"/>
      <c r="J904" s="333"/>
      <c r="K904" s="334"/>
      <c r="L904" s="334"/>
      <c r="M904" s="334"/>
      <c r="N904" s="334"/>
      <c r="O904" s="334"/>
      <c r="P904" s="335"/>
      <c r="Q904" s="335"/>
      <c r="R904" s="335"/>
      <c r="S904" s="335"/>
      <c r="T904" s="335"/>
      <c r="U904" s="335"/>
      <c r="V904" s="335"/>
      <c r="W904" s="335"/>
      <c r="X904" s="335"/>
      <c r="Y904" s="336"/>
      <c r="Z904" s="337"/>
      <c r="AA904" s="337"/>
      <c r="AB904" s="338"/>
      <c r="AC904" s="348"/>
      <c r="AD904" s="356"/>
      <c r="AE904" s="356"/>
      <c r="AF904" s="356"/>
      <c r="AG904" s="356"/>
      <c r="AH904" s="357"/>
      <c r="AI904" s="358"/>
      <c r="AJ904" s="358"/>
      <c r="AK904" s="358"/>
      <c r="AL904" s="342"/>
      <c r="AM904" s="343"/>
      <c r="AN904" s="343"/>
      <c r="AO904" s="344"/>
      <c r="AP904" s="345"/>
      <c r="AQ904" s="345"/>
      <c r="AR904" s="345"/>
      <c r="AS904" s="345"/>
      <c r="AT904" s="345"/>
      <c r="AU904" s="345"/>
      <c r="AV904" s="345"/>
      <c r="AW904" s="345"/>
      <c r="AX904" s="345"/>
    </row>
    <row r="905" spans="1:50" ht="30" hidden="1" customHeight="1" x14ac:dyDescent="0.15">
      <c r="A905" s="361">
        <v>2</v>
      </c>
      <c r="B905" s="361">
        <v>1</v>
      </c>
      <c r="C905" s="332"/>
      <c r="D905" s="332"/>
      <c r="E905" s="332"/>
      <c r="F905" s="332"/>
      <c r="G905" s="332"/>
      <c r="H905" s="332"/>
      <c r="I905" s="332"/>
      <c r="J905" s="333"/>
      <c r="K905" s="334"/>
      <c r="L905" s="334"/>
      <c r="M905" s="334"/>
      <c r="N905" s="334"/>
      <c r="O905" s="334"/>
      <c r="P905" s="335"/>
      <c r="Q905" s="335"/>
      <c r="R905" s="335"/>
      <c r="S905" s="335"/>
      <c r="T905" s="335"/>
      <c r="U905" s="335"/>
      <c r="V905" s="335"/>
      <c r="W905" s="335"/>
      <c r="X905" s="335"/>
      <c r="Y905" s="336"/>
      <c r="Z905" s="337"/>
      <c r="AA905" s="337"/>
      <c r="AB905" s="338"/>
      <c r="AC905" s="348"/>
      <c r="AD905" s="348"/>
      <c r="AE905" s="348"/>
      <c r="AF905" s="348"/>
      <c r="AG905" s="348"/>
      <c r="AH905" s="357"/>
      <c r="AI905" s="358"/>
      <c r="AJ905" s="358"/>
      <c r="AK905" s="358"/>
      <c r="AL905" s="342"/>
      <c r="AM905" s="343"/>
      <c r="AN905" s="343"/>
      <c r="AO905" s="344"/>
      <c r="AP905" s="345"/>
      <c r="AQ905" s="345"/>
      <c r="AR905" s="345"/>
      <c r="AS905" s="345"/>
      <c r="AT905" s="345"/>
      <c r="AU905" s="345"/>
      <c r="AV905" s="345"/>
      <c r="AW905" s="345"/>
      <c r="AX905" s="345"/>
    </row>
    <row r="906" spans="1:50" ht="30" hidden="1" customHeight="1" x14ac:dyDescent="0.15">
      <c r="A906" s="361">
        <v>3</v>
      </c>
      <c r="B906" s="361">
        <v>1</v>
      </c>
      <c r="C906" s="346"/>
      <c r="D906" s="332"/>
      <c r="E906" s="332"/>
      <c r="F906" s="332"/>
      <c r="G906" s="332"/>
      <c r="H906" s="332"/>
      <c r="I906" s="332"/>
      <c r="J906" s="333"/>
      <c r="K906" s="334"/>
      <c r="L906" s="334"/>
      <c r="M906" s="334"/>
      <c r="N906" s="334"/>
      <c r="O906" s="334"/>
      <c r="P906" s="347"/>
      <c r="Q906" s="335"/>
      <c r="R906" s="335"/>
      <c r="S906" s="335"/>
      <c r="T906" s="335"/>
      <c r="U906" s="335"/>
      <c r="V906" s="335"/>
      <c r="W906" s="335"/>
      <c r="X906" s="335"/>
      <c r="Y906" s="336"/>
      <c r="Z906" s="337"/>
      <c r="AA906" s="337"/>
      <c r="AB906" s="338"/>
      <c r="AC906" s="348"/>
      <c r="AD906" s="348"/>
      <c r="AE906" s="348"/>
      <c r="AF906" s="348"/>
      <c r="AG906" s="348"/>
      <c r="AH906" s="340"/>
      <c r="AI906" s="341"/>
      <c r="AJ906" s="341"/>
      <c r="AK906" s="341"/>
      <c r="AL906" s="342"/>
      <c r="AM906" s="343"/>
      <c r="AN906" s="343"/>
      <c r="AO906" s="344"/>
      <c r="AP906" s="345"/>
      <c r="AQ906" s="345"/>
      <c r="AR906" s="345"/>
      <c r="AS906" s="345"/>
      <c r="AT906" s="345"/>
      <c r="AU906" s="345"/>
      <c r="AV906" s="345"/>
      <c r="AW906" s="345"/>
      <c r="AX906" s="345"/>
    </row>
    <row r="907" spans="1:50" ht="30" hidden="1" customHeight="1" x14ac:dyDescent="0.15">
      <c r="A907" s="361">
        <v>4</v>
      </c>
      <c r="B907" s="361">
        <v>1</v>
      </c>
      <c r="C907" s="346"/>
      <c r="D907" s="332"/>
      <c r="E907" s="332"/>
      <c r="F907" s="332"/>
      <c r="G907" s="332"/>
      <c r="H907" s="332"/>
      <c r="I907" s="332"/>
      <c r="J907" s="333"/>
      <c r="K907" s="334"/>
      <c r="L907" s="334"/>
      <c r="M907" s="334"/>
      <c r="N907" s="334"/>
      <c r="O907" s="334"/>
      <c r="P907" s="347"/>
      <c r="Q907" s="335"/>
      <c r="R907" s="335"/>
      <c r="S907" s="335"/>
      <c r="T907" s="335"/>
      <c r="U907" s="335"/>
      <c r="V907" s="335"/>
      <c r="W907" s="335"/>
      <c r="X907" s="335"/>
      <c r="Y907" s="336"/>
      <c r="Z907" s="337"/>
      <c r="AA907" s="337"/>
      <c r="AB907" s="338"/>
      <c r="AC907" s="348"/>
      <c r="AD907" s="348"/>
      <c r="AE907" s="348"/>
      <c r="AF907" s="348"/>
      <c r="AG907" s="348"/>
      <c r="AH907" s="340"/>
      <c r="AI907" s="341"/>
      <c r="AJ907" s="341"/>
      <c r="AK907" s="341"/>
      <c r="AL907" s="342"/>
      <c r="AM907" s="343"/>
      <c r="AN907" s="343"/>
      <c r="AO907" s="344"/>
      <c r="AP907" s="345"/>
      <c r="AQ907" s="345"/>
      <c r="AR907" s="345"/>
      <c r="AS907" s="345"/>
      <c r="AT907" s="345"/>
      <c r="AU907" s="345"/>
      <c r="AV907" s="345"/>
      <c r="AW907" s="345"/>
      <c r="AX907" s="345"/>
    </row>
    <row r="908" spans="1:50" ht="30" hidden="1" customHeight="1" x14ac:dyDescent="0.15">
      <c r="A908" s="361">
        <v>5</v>
      </c>
      <c r="B908" s="361">
        <v>1</v>
      </c>
      <c r="C908" s="332"/>
      <c r="D908" s="332"/>
      <c r="E908" s="332"/>
      <c r="F908" s="332"/>
      <c r="G908" s="332"/>
      <c r="H908" s="332"/>
      <c r="I908" s="332"/>
      <c r="J908" s="333"/>
      <c r="K908" s="334"/>
      <c r="L908" s="334"/>
      <c r="M908" s="334"/>
      <c r="N908" s="334"/>
      <c r="O908" s="334"/>
      <c r="P908" s="335"/>
      <c r="Q908" s="335"/>
      <c r="R908" s="335"/>
      <c r="S908" s="335"/>
      <c r="T908" s="335"/>
      <c r="U908" s="335"/>
      <c r="V908" s="335"/>
      <c r="W908" s="335"/>
      <c r="X908" s="335"/>
      <c r="Y908" s="336"/>
      <c r="Z908" s="337"/>
      <c r="AA908" s="337"/>
      <c r="AB908" s="338"/>
      <c r="AC908" s="339"/>
      <c r="AD908" s="339"/>
      <c r="AE908" s="339"/>
      <c r="AF908" s="339"/>
      <c r="AG908" s="339"/>
      <c r="AH908" s="340"/>
      <c r="AI908" s="341"/>
      <c r="AJ908" s="341"/>
      <c r="AK908" s="341"/>
      <c r="AL908" s="342"/>
      <c r="AM908" s="343"/>
      <c r="AN908" s="343"/>
      <c r="AO908" s="344"/>
      <c r="AP908" s="345"/>
      <c r="AQ908" s="345"/>
      <c r="AR908" s="345"/>
      <c r="AS908" s="345"/>
      <c r="AT908" s="345"/>
      <c r="AU908" s="345"/>
      <c r="AV908" s="345"/>
      <c r="AW908" s="345"/>
      <c r="AX908" s="345"/>
    </row>
    <row r="909" spans="1:50" ht="30" hidden="1" customHeight="1" x14ac:dyDescent="0.15">
      <c r="A909" s="361">
        <v>6</v>
      </c>
      <c r="B909" s="361">
        <v>1</v>
      </c>
      <c r="C909" s="332"/>
      <c r="D909" s="332"/>
      <c r="E909" s="332"/>
      <c r="F909" s="332"/>
      <c r="G909" s="332"/>
      <c r="H909" s="332"/>
      <c r="I909" s="332"/>
      <c r="J909" s="333"/>
      <c r="K909" s="334"/>
      <c r="L909" s="334"/>
      <c r="M909" s="334"/>
      <c r="N909" s="334"/>
      <c r="O909" s="334"/>
      <c r="P909" s="335"/>
      <c r="Q909" s="335"/>
      <c r="R909" s="335"/>
      <c r="S909" s="335"/>
      <c r="T909" s="335"/>
      <c r="U909" s="335"/>
      <c r="V909" s="335"/>
      <c r="W909" s="335"/>
      <c r="X909" s="335"/>
      <c r="Y909" s="336"/>
      <c r="Z909" s="337"/>
      <c r="AA909" s="337"/>
      <c r="AB909" s="338"/>
      <c r="AC909" s="339"/>
      <c r="AD909" s="339"/>
      <c r="AE909" s="339"/>
      <c r="AF909" s="339"/>
      <c r="AG909" s="339"/>
      <c r="AH909" s="340"/>
      <c r="AI909" s="341"/>
      <c r="AJ909" s="341"/>
      <c r="AK909" s="341"/>
      <c r="AL909" s="342"/>
      <c r="AM909" s="343"/>
      <c r="AN909" s="343"/>
      <c r="AO909" s="344"/>
      <c r="AP909" s="345"/>
      <c r="AQ909" s="345"/>
      <c r="AR909" s="345"/>
      <c r="AS909" s="345"/>
      <c r="AT909" s="345"/>
      <c r="AU909" s="345"/>
      <c r="AV909" s="345"/>
      <c r="AW909" s="345"/>
      <c r="AX909" s="345"/>
    </row>
    <row r="910" spans="1:50" ht="30" hidden="1" customHeight="1" x14ac:dyDescent="0.15">
      <c r="A910" s="361">
        <v>7</v>
      </c>
      <c r="B910" s="361">
        <v>1</v>
      </c>
      <c r="C910" s="332"/>
      <c r="D910" s="332"/>
      <c r="E910" s="332"/>
      <c r="F910" s="332"/>
      <c r="G910" s="332"/>
      <c r="H910" s="332"/>
      <c r="I910" s="332"/>
      <c r="J910" s="333"/>
      <c r="K910" s="334"/>
      <c r="L910" s="334"/>
      <c r="M910" s="334"/>
      <c r="N910" s="334"/>
      <c r="O910" s="334"/>
      <c r="P910" s="335"/>
      <c r="Q910" s="335"/>
      <c r="R910" s="335"/>
      <c r="S910" s="335"/>
      <c r="T910" s="335"/>
      <c r="U910" s="335"/>
      <c r="V910" s="335"/>
      <c r="W910" s="335"/>
      <c r="X910" s="335"/>
      <c r="Y910" s="336"/>
      <c r="Z910" s="337"/>
      <c r="AA910" s="337"/>
      <c r="AB910" s="338"/>
      <c r="AC910" s="339"/>
      <c r="AD910" s="339"/>
      <c r="AE910" s="339"/>
      <c r="AF910" s="339"/>
      <c r="AG910" s="339"/>
      <c r="AH910" s="340"/>
      <c r="AI910" s="341"/>
      <c r="AJ910" s="341"/>
      <c r="AK910" s="341"/>
      <c r="AL910" s="342"/>
      <c r="AM910" s="343"/>
      <c r="AN910" s="343"/>
      <c r="AO910" s="344"/>
      <c r="AP910" s="345"/>
      <c r="AQ910" s="345"/>
      <c r="AR910" s="345"/>
      <c r="AS910" s="345"/>
      <c r="AT910" s="345"/>
      <c r="AU910" s="345"/>
      <c r="AV910" s="345"/>
      <c r="AW910" s="345"/>
      <c r="AX910" s="345"/>
    </row>
    <row r="911" spans="1:50" ht="30" hidden="1" customHeight="1" x14ac:dyDescent="0.15">
      <c r="A911" s="361">
        <v>8</v>
      </c>
      <c r="B911" s="361">
        <v>1</v>
      </c>
      <c r="C911" s="332"/>
      <c r="D911" s="332"/>
      <c r="E911" s="332"/>
      <c r="F911" s="332"/>
      <c r="G911" s="332"/>
      <c r="H911" s="332"/>
      <c r="I911" s="332"/>
      <c r="J911" s="333"/>
      <c r="K911" s="334"/>
      <c r="L911" s="334"/>
      <c r="M911" s="334"/>
      <c r="N911" s="334"/>
      <c r="O911" s="334"/>
      <c r="P911" s="335"/>
      <c r="Q911" s="335"/>
      <c r="R911" s="335"/>
      <c r="S911" s="335"/>
      <c r="T911" s="335"/>
      <c r="U911" s="335"/>
      <c r="V911" s="335"/>
      <c r="W911" s="335"/>
      <c r="X911" s="335"/>
      <c r="Y911" s="336"/>
      <c r="Z911" s="337"/>
      <c r="AA911" s="337"/>
      <c r="AB911" s="338"/>
      <c r="AC911" s="339"/>
      <c r="AD911" s="339"/>
      <c r="AE911" s="339"/>
      <c r="AF911" s="339"/>
      <c r="AG911" s="339"/>
      <c r="AH911" s="340"/>
      <c r="AI911" s="341"/>
      <c r="AJ911" s="341"/>
      <c r="AK911" s="341"/>
      <c r="AL911" s="342"/>
      <c r="AM911" s="343"/>
      <c r="AN911" s="343"/>
      <c r="AO911" s="344"/>
      <c r="AP911" s="345"/>
      <c r="AQ911" s="345"/>
      <c r="AR911" s="345"/>
      <c r="AS911" s="345"/>
      <c r="AT911" s="345"/>
      <c r="AU911" s="345"/>
      <c r="AV911" s="345"/>
      <c r="AW911" s="345"/>
      <c r="AX911" s="345"/>
    </row>
    <row r="912" spans="1:50" ht="30" hidden="1" customHeight="1" x14ac:dyDescent="0.15">
      <c r="A912" s="361">
        <v>9</v>
      </c>
      <c r="B912" s="361">
        <v>1</v>
      </c>
      <c r="C912" s="332"/>
      <c r="D912" s="332"/>
      <c r="E912" s="332"/>
      <c r="F912" s="332"/>
      <c r="G912" s="332"/>
      <c r="H912" s="332"/>
      <c r="I912" s="332"/>
      <c r="J912" s="333"/>
      <c r="K912" s="334"/>
      <c r="L912" s="334"/>
      <c r="M912" s="334"/>
      <c r="N912" s="334"/>
      <c r="O912" s="334"/>
      <c r="P912" s="335"/>
      <c r="Q912" s="335"/>
      <c r="R912" s="335"/>
      <c r="S912" s="335"/>
      <c r="T912" s="335"/>
      <c r="U912" s="335"/>
      <c r="V912" s="335"/>
      <c r="W912" s="335"/>
      <c r="X912" s="335"/>
      <c r="Y912" s="336"/>
      <c r="Z912" s="337"/>
      <c r="AA912" s="337"/>
      <c r="AB912" s="338"/>
      <c r="AC912" s="339"/>
      <c r="AD912" s="339"/>
      <c r="AE912" s="339"/>
      <c r="AF912" s="339"/>
      <c r="AG912" s="339"/>
      <c r="AH912" s="340"/>
      <c r="AI912" s="341"/>
      <c r="AJ912" s="341"/>
      <c r="AK912" s="341"/>
      <c r="AL912" s="342"/>
      <c r="AM912" s="343"/>
      <c r="AN912" s="343"/>
      <c r="AO912" s="344"/>
      <c r="AP912" s="345"/>
      <c r="AQ912" s="345"/>
      <c r="AR912" s="345"/>
      <c r="AS912" s="345"/>
      <c r="AT912" s="345"/>
      <c r="AU912" s="345"/>
      <c r="AV912" s="345"/>
      <c r="AW912" s="345"/>
      <c r="AX912" s="345"/>
    </row>
    <row r="913" spans="1:50" ht="30" hidden="1" customHeight="1" x14ac:dyDescent="0.15">
      <c r="A913" s="361">
        <v>10</v>
      </c>
      <c r="B913" s="361">
        <v>1</v>
      </c>
      <c r="C913" s="332"/>
      <c r="D913" s="332"/>
      <c r="E913" s="332"/>
      <c r="F913" s="332"/>
      <c r="G913" s="332"/>
      <c r="H913" s="332"/>
      <c r="I913" s="332"/>
      <c r="J913" s="333"/>
      <c r="K913" s="334"/>
      <c r="L913" s="334"/>
      <c r="M913" s="334"/>
      <c r="N913" s="334"/>
      <c r="O913" s="334"/>
      <c r="P913" s="335"/>
      <c r="Q913" s="335"/>
      <c r="R913" s="335"/>
      <c r="S913" s="335"/>
      <c r="T913" s="335"/>
      <c r="U913" s="335"/>
      <c r="V913" s="335"/>
      <c r="W913" s="335"/>
      <c r="X913" s="335"/>
      <c r="Y913" s="336"/>
      <c r="Z913" s="337"/>
      <c r="AA913" s="337"/>
      <c r="AB913" s="338"/>
      <c r="AC913" s="339"/>
      <c r="AD913" s="339"/>
      <c r="AE913" s="339"/>
      <c r="AF913" s="339"/>
      <c r="AG913" s="339"/>
      <c r="AH913" s="340"/>
      <c r="AI913" s="341"/>
      <c r="AJ913" s="341"/>
      <c r="AK913" s="341"/>
      <c r="AL913" s="342"/>
      <c r="AM913" s="343"/>
      <c r="AN913" s="343"/>
      <c r="AO913" s="344"/>
      <c r="AP913" s="345"/>
      <c r="AQ913" s="345"/>
      <c r="AR913" s="345"/>
      <c r="AS913" s="345"/>
      <c r="AT913" s="345"/>
      <c r="AU913" s="345"/>
      <c r="AV913" s="345"/>
      <c r="AW913" s="345"/>
      <c r="AX913" s="345"/>
    </row>
    <row r="914" spans="1:50" ht="30" hidden="1" customHeight="1" x14ac:dyDescent="0.15">
      <c r="A914" s="361">
        <v>11</v>
      </c>
      <c r="B914" s="361">
        <v>1</v>
      </c>
      <c r="C914" s="332"/>
      <c r="D914" s="332"/>
      <c r="E914" s="332"/>
      <c r="F914" s="332"/>
      <c r="G914" s="332"/>
      <c r="H914" s="332"/>
      <c r="I914" s="332"/>
      <c r="J914" s="333"/>
      <c r="K914" s="334"/>
      <c r="L914" s="334"/>
      <c r="M914" s="334"/>
      <c r="N914" s="334"/>
      <c r="O914" s="334"/>
      <c r="P914" s="335"/>
      <c r="Q914" s="335"/>
      <c r="R914" s="335"/>
      <c r="S914" s="335"/>
      <c r="T914" s="335"/>
      <c r="U914" s="335"/>
      <c r="V914" s="335"/>
      <c r="W914" s="335"/>
      <c r="X914" s="335"/>
      <c r="Y914" s="336"/>
      <c r="Z914" s="337"/>
      <c r="AA914" s="337"/>
      <c r="AB914" s="338"/>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61">
        <v>12</v>
      </c>
      <c r="B915" s="361">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36"/>
      <c r="Z915" s="337"/>
      <c r="AA915" s="337"/>
      <c r="AB915" s="338"/>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61">
        <v>13</v>
      </c>
      <c r="B916" s="361">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61">
        <v>14</v>
      </c>
      <c r="B917" s="361">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61">
        <v>15</v>
      </c>
      <c r="B918" s="361">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61">
        <v>16</v>
      </c>
      <c r="B919" s="361">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61">
        <v>17</v>
      </c>
      <c r="B920" s="361">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61">
        <v>18</v>
      </c>
      <c r="B921" s="361">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61">
        <v>19</v>
      </c>
      <c r="B922" s="361">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61">
        <v>20</v>
      </c>
      <c r="B923" s="361">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61">
        <v>21</v>
      </c>
      <c r="B924" s="361">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61">
        <v>22</v>
      </c>
      <c r="B925" s="361">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61">
        <v>23</v>
      </c>
      <c r="B926" s="361">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61">
        <v>24</v>
      </c>
      <c r="B927" s="361">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61">
        <v>25</v>
      </c>
      <c r="B928" s="361">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61">
        <v>26</v>
      </c>
      <c r="B929" s="361">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61">
        <v>27</v>
      </c>
      <c r="B930" s="361">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61">
        <v>28</v>
      </c>
      <c r="B931" s="361">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61">
        <v>29</v>
      </c>
      <c r="B932" s="361">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61">
        <v>30</v>
      </c>
      <c r="B933" s="361">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263</v>
      </c>
      <c r="AD936" s="134"/>
      <c r="AE936" s="134"/>
      <c r="AF936" s="134"/>
      <c r="AG936" s="134"/>
      <c r="AH936" s="352" t="s">
        <v>292</v>
      </c>
      <c r="AI936" s="349"/>
      <c r="AJ936" s="349"/>
      <c r="AK936" s="349"/>
      <c r="AL936" s="349" t="s">
        <v>21</v>
      </c>
      <c r="AM936" s="349"/>
      <c r="AN936" s="349"/>
      <c r="AO936" s="354"/>
      <c r="AP936" s="355" t="s">
        <v>225</v>
      </c>
      <c r="AQ936" s="355"/>
      <c r="AR936" s="355"/>
      <c r="AS936" s="355"/>
      <c r="AT936" s="355"/>
      <c r="AU936" s="355"/>
      <c r="AV936" s="355"/>
      <c r="AW936" s="355"/>
      <c r="AX936" s="355"/>
    </row>
    <row r="937" spans="1:50" ht="30" hidden="1" customHeight="1" x14ac:dyDescent="0.15">
      <c r="A937" s="361">
        <v>1</v>
      </c>
      <c r="B937" s="361">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61">
        <v>2</v>
      </c>
      <c r="B938" s="361">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15">
      <c r="A939" s="361">
        <v>3</v>
      </c>
      <c r="B939" s="361">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61">
        <v>4</v>
      </c>
      <c r="B940" s="361">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61">
        <v>5</v>
      </c>
      <c r="B941" s="361">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61">
        <v>6</v>
      </c>
      <c r="B942" s="361">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61">
        <v>7</v>
      </c>
      <c r="B943" s="361">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61">
        <v>8</v>
      </c>
      <c r="B944" s="361">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61">
        <v>9</v>
      </c>
      <c r="B945" s="361">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61">
        <v>10</v>
      </c>
      <c r="B946" s="361">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61">
        <v>11</v>
      </c>
      <c r="B947" s="361">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61">
        <v>12</v>
      </c>
      <c r="B948" s="361">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61">
        <v>13</v>
      </c>
      <c r="B949" s="361">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61">
        <v>14</v>
      </c>
      <c r="B950" s="361">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61">
        <v>15</v>
      </c>
      <c r="B951" s="361">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61">
        <v>16</v>
      </c>
      <c r="B952" s="361">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61">
        <v>17</v>
      </c>
      <c r="B953" s="361">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61">
        <v>18</v>
      </c>
      <c r="B954" s="361">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61">
        <v>19</v>
      </c>
      <c r="B955" s="361">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61">
        <v>20</v>
      </c>
      <c r="B956" s="361">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61">
        <v>21</v>
      </c>
      <c r="B957" s="361">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61">
        <v>22</v>
      </c>
      <c r="B958" s="361">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61">
        <v>23</v>
      </c>
      <c r="B959" s="361">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61">
        <v>24</v>
      </c>
      <c r="B960" s="361">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61">
        <v>25</v>
      </c>
      <c r="B961" s="361">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61">
        <v>26</v>
      </c>
      <c r="B962" s="361">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61">
        <v>27</v>
      </c>
      <c r="B963" s="361">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61">
        <v>28</v>
      </c>
      <c r="B964" s="361">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61">
        <v>29</v>
      </c>
      <c r="B965" s="361">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61">
        <v>30</v>
      </c>
      <c r="B966" s="361">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263</v>
      </c>
      <c r="AD969" s="134"/>
      <c r="AE969" s="134"/>
      <c r="AF969" s="134"/>
      <c r="AG969" s="134"/>
      <c r="AH969" s="352" t="s">
        <v>292</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15">
      <c r="A970" s="361">
        <v>1</v>
      </c>
      <c r="B970" s="361">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61">
        <v>2</v>
      </c>
      <c r="B971" s="361">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15">
      <c r="A972" s="361">
        <v>3</v>
      </c>
      <c r="B972" s="361">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61">
        <v>4</v>
      </c>
      <c r="B973" s="361">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61">
        <v>5</v>
      </c>
      <c r="B974" s="361">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61">
        <v>6</v>
      </c>
      <c r="B975" s="361">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61">
        <v>7</v>
      </c>
      <c r="B976" s="361">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61">
        <v>8</v>
      </c>
      <c r="B977" s="361">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61">
        <v>9</v>
      </c>
      <c r="B978" s="361">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61">
        <v>10</v>
      </c>
      <c r="B979" s="361">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61">
        <v>11</v>
      </c>
      <c r="B980" s="361">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61">
        <v>12</v>
      </c>
      <c r="B981" s="361">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61">
        <v>13</v>
      </c>
      <c r="B982" s="361">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61">
        <v>14</v>
      </c>
      <c r="B983" s="361">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61">
        <v>15</v>
      </c>
      <c r="B984" s="361">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61">
        <v>16</v>
      </c>
      <c r="B985" s="361">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61">
        <v>17</v>
      </c>
      <c r="B986" s="361">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61">
        <v>18</v>
      </c>
      <c r="B987" s="361">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61">
        <v>19</v>
      </c>
      <c r="B988" s="361">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61">
        <v>20</v>
      </c>
      <c r="B989" s="361">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61">
        <v>21</v>
      </c>
      <c r="B990" s="361">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61">
        <v>22</v>
      </c>
      <c r="B991" s="361">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61">
        <v>23</v>
      </c>
      <c r="B992" s="361">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61">
        <v>24</v>
      </c>
      <c r="B993" s="361">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61">
        <v>25</v>
      </c>
      <c r="B994" s="361">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61">
        <v>26</v>
      </c>
      <c r="B995" s="361">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61">
        <v>27</v>
      </c>
      <c r="B996" s="361">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61">
        <v>28</v>
      </c>
      <c r="B997" s="361">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61">
        <v>29</v>
      </c>
      <c r="B998" s="361">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61">
        <v>30</v>
      </c>
      <c r="B999" s="361">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263</v>
      </c>
      <c r="AD1002" s="134"/>
      <c r="AE1002" s="134"/>
      <c r="AF1002" s="134"/>
      <c r="AG1002" s="134"/>
      <c r="AH1002" s="352" t="s">
        <v>292</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61">
        <v>1</v>
      </c>
      <c r="B1003" s="361">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61">
        <v>2</v>
      </c>
      <c r="B1004" s="361">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61">
        <v>3</v>
      </c>
      <c r="B1005" s="361">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61">
        <v>4</v>
      </c>
      <c r="B1006" s="361">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61">
        <v>5</v>
      </c>
      <c r="B1007" s="361">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61">
        <v>6</v>
      </c>
      <c r="B1008" s="361">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61">
        <v>7</v>
      </c>
      <c r="B1009" s="361">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61">
        <v>8</v>
      </c>
      <c r="B1010" s="361">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61">
        <v>9</v>
      </c>
      <c r="B1011" s="361">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61">
        <v>10</v>
      </c>
      <c r="B1012" s="361">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61">
        <v>11</v>
      </c>
      <c r="B1013" s="361">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61">
        <v>12</v>
      </c>
      <c r="B1014" s="361">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61">
        <v>13</v>
      </c>
      <c r="B1015" s="361">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61">
        <v>14</v>
      </c>
      <c r="B1016" s="361">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61">
        <v>15</v>
      </c>
      <c r="B1017" s="361">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61">
        <v>16</v>
      </c>
      <c r="B1018" s="361">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61">
        <v>17</v>
      </c>
      <c r="B1019" s="361">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61">
        <v>18</v>
      </c>
      <c r="B1020" s="361">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61">
        <v>19</v>
      </c>
      <c r="B1021" s="361">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61">
        <v>20</v>
      </c>
      <c r="B1022" s="361">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61">
        <v>21</v>
      </c>
      <c r="B1023" s="361">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61">
        <v>22</v>
      </c>
      <c r="B1024" s="361">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61">
        <v>23</v>
      </c>
      <c r="B1025" s="361">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61">
        <v>24</v>
      </c>
      <c r="B1026" s="361">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61">
        <v>25</v>
      </c>
      <c r="B1027" s="361">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61">
        <v>26</v>
      </c>
      <c r="B1028" s="361">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61">
        <v>27</v>
      </c>
      <c r="B1029" s="361">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61">
        <v>28</v>
      </c>
      <c r="B1030" s="361">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61">
        <v>29</v>
      </c>
      <c r="B1031" s="361">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61">
        <v>30</v>
      </c>
      <c r="B1032" s="361">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263</v>
      </c>
      <c r="AD1035" s="134"/>
      <c r="AE1035" s="134"/>
      <c r="AF1035" s="134"/>
      <c r="AG1035" s="134"/>
      <c r="AH1035" s="352" t="s">
        <v>292</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61">
        <v>1</v>
      </c>
      <c r="B1036" s="361">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61">
        <v>2</v>
      </c>
      <c r="B1037" s="361">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61">
        <v>3</v>
      </c>
      <c r="B1038" s="361">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61">
        <v>4</v>
      </c>
      <c r="B1039" s="361">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61">
        <v>5</v>
      </c>
      <c r="B1040" s="361">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61">
        <v>6</v>
      </c>
      <c r="B1041" s="361">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61">
        <v>7</v>
      </c>
      <c r="B1042" s="361">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61">
        <v>8</v>
      </c>
      <c r="B1043" s="361">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61">
        <v>9</v>
      </c>
      <c r="B1044" s="361">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61">
        <v>10</v>
      </c>
      <c r="B1045" s="361">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61">
        <v>11</v>
      </c>
      <c r="B1046" s="361">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61">
        <v>12</v>
      </c>
      <c r="B1047" s="361">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61">
        <v>13</v>
      </c>
      <c r="B1048" s="361">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61">
        <v>14</v>
      </c>
      <c r="B1049" s="361">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61">
        <v>15</v>
      </c>
      <c r="B1050" s="361">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61">
        <v>16</v>
      </c>
      <c r="B1051" s="361">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61">
        <v>17</v>
      </c>
      <c r="B1052" s="361">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61">
        <v>18</v>
      </c>
      <c r="B1053" s="361">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61">
        <v>19</v>
      </c>
      <c r="B1054" s="361">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61">
        <v>20</v>
      </c>
      <c r="B1055" s="361">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61">
        <v>21</v>
      </c>
      <c r="B1056" s="361">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61">
        <v>22</v>
      </c>
      <c r="B1057" s="361">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61">
        <v>23</v>
      </c>
      <c r="B1058" s="361">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61">
        <v>24</v>
      </c>
      <c r="B1059" s="361">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61">
        <v>25</v>
      </c>
      <c r="B1060" s="361">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61">
        <v>26</v>
      </c>
      <c r="B1061" s="361">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61">
        <v>27</v>
      </c>
      <c r="B1062" s="361">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61">
        <v>28</v>
      </c>
      <c r="B1063" s="361">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61">
        <v>29</v>
      </c>
      <c r="B1064" s="361">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61">
        <v>30</v>
      </c>
      <c r="B1065" s="361">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263</v>
      </c>
      <c r="AD1068" s="134"/>
      <c r="AE1068" s="134"/>
      <c r="AF1068" s="134"/>
      <c r="AG1068" s="134"/>
      <c r="AH1068" s="352" t="s">
        <v>292</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61">
        <v>1</v>
      </c>
      <c r="B1069" s="361">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61">
        <v>2</v>
      </c>
      <c r="B1070" s="361">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61">
        <v>3</v>
      </c>
      <c r="B1071" s="361">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61">
        <v>4</v>
      </c>
      <c r="B1072" s="361">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61">
        <v>5</v>
      </c>
      <c r="B1073" s="361">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61">
        <v>6</v>
      </c>
      <c r="B1074" s="361">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61">
        <v>7</v>
      </c>
      <c r="B1075" s="361">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61">
        <v>8</v>
      </c>
      <c r="B1076" s="361">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61">
        <v>9</v>
      </c>
      <c r="B1077" s="361">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61">
        <v>10</v>
      </c>
      <c r="B1078" s="361">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61">
        <v>11</v>
      </c>
      <c r="B1079" s="361">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61">
        <v>12</v>
      </c>
      <c r="B1080" s="361">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61">
        <v>13</v>
      </c>
      <c r="B1081" s="361">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61">
        <v>14</v>
      </c>
      <c r="B1082" s="361">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61">
        <v>15</v>
      </c>
      <c r="B1083" s="361">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61">
        <v>16</v>
      </c>
      <c r="B1084" s="361">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61">
        <v>17</v>
      </c>
      <c r="B1085" s="361">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61">
        <v>18</v>
      </c>
      <c r="B1086" s="361">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61">
        <v>19</v>
      </c>
      <c r="B1087" s="361">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61">
        <v>20</v>
      </c>
      <c r="B1088" s="361">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61">
        <v>21</v>
      </c>
      <c r="B1089" s="361">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61">
        <v>22</v>
      </c>
      <c r="B1090" s="361">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61">
        <v>23</v>
      </c>
      <c r="B1091" s="361">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61">
        <v>24</v>
      </c>
      <c r="B1092" s="361">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61">
        <v>25</v>
      </c>
      <c r="B1093" s="361">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61">
        <v>26</v>
      </c>
      <c r="B1094" s="361">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61">
        <v>27</v>
      </c>
      <c r="B1095" s="361">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61">
        <v>28</v>
      </c>
      <c r="B1096" s="361">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61">
        <v>29</v>
      </c>
      <c r="B1097" s="361">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61">
        <v>30</v>
      </c>
      <c r="B1098" s="361">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1"/>
      <c r="B1102" s="361"/>
      <c r="C1102" s="134" t="s">
        <v>218</v>
      </c>
      <c r="D1102" s="366"/>
      <c r="E1102" s="134" t="s">
        <v>217</v>
      </c>
      <c r="F1102" s="366"/>
      <c r="G1102" s="366"/>
      <c r="H1102" s="366"/>
      <c r="I1102" s="366"/>
      <c r="J1102" s="134" t="s">
        <v>224</v>
      </c>
      <c r="K1102" s="134"/>
      <c r="L1102" s="134"/>
      <c r="M1102" s="134"/>
      <c r="N1102" s="134"/>
      <c r="O1102" s="134"/>
      <c r="P1102" s="352" t="s">
        <v>27</v>
      </c>
      <c r="Q1102" s="352"/>
      <c r="R1102" s="352"/>
      <c r="S1102" s="352"/>
      <c r="T1102" s="352"/>
      <c r="U1102" s="352"/>
      <c r="V1102" s="352"/>
      <c r="W1102" s="352"/>
      <c r="X1102" s="352"/>
      <c r="Y1102" s="134" t="s">
        <v>226</v>
      </c>
      <c r="Z1102" s="366"/>
      <c r="AA1102" s="366"/>
      <c r="AB1102" s="366"/>
      <c r="AC1102" s="134" t="s">
        <v>200</v>
      </c>
      <c r="AD1102" s="134"/>
      <c r="AE1102" s="134"/>
      <c r="AF1102" s="134"/>
      <c r="AG1102" s="134"/>
      <c r="AH1102" s="352" t="s">
        <v>213</v>
      </c>
      <c r="AI1102" s="353"/>
      <c r="AJ1102" s="353"/>
      <c r="AK1102" s="353"/>
      <c r="AL1102" s="353" t="s">
        <v>21</v>
      </c>
      <c r="AM1102" s="353"/>
      <c r="AN1102" s="353"/>
      <c r="AO1102" s="367"/>
      <c r="AP1102" s="355" t="s">
        <v>255</v>
      </c>
      <c r="AQ1102" s="355"/>
      <c r="AR1102" s="355"/>
      <c r="AS1102" s="355"/>
      <c r="AT1102" s="355"/>
      <c r="AU1102" s="355"/>
      <c r="AV1102" s="355"/>
      <c r="AW1102" s="355"/>
      <c r="AX1102" s="355"/>
    </row>
    <row r="1103" spans="1:50" ht="30" hidden="1" customHeight="1" x14ac:dyDescent="0.15">
      <c r="A1103" s="361">
        <v>1</v>
      </c>
      <c r="B1103" s="361">
        <v>1</v>
      </c>
      <c r="C1103" s="359"/>
      <c r="D1103" s="359"/>
      <c r="E1103" s="360"/>
      <c r="F1103" s="360"/>
      <c r="G1103" s="360"/>
      <c r="H1103" s="360"/>
      <c r="I1103" s="360"/>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61">
        <v>2</v>
      </c>
      <c r="B1104" s="361">
        <v>1</v>
      </c>
      <c r="C1104" s="359"/>
      <c r="D1104" s="359"/>
      <c r="E1104" s="360"/>
      <c r="F1104" s="360"/>
      <c r="G1104" s="360"/>
      <c r="H1104" s="360"/>
      <c r="I1104" s="360"/>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61">
        <v>3</v>
      </c>
      <c r="B1105" s="361">
        <v>1</v>
      </c>
      <c r="C1105" s="359"/>
      <c r="D1105" s="359"/>
      <c r="E1105" s="360"/>
      <c r="F1105" s="360"/>
      <c r="G1105" s="360"/>
      <c r="H1105" s="360"/>
      <c r="I1105" s="360"/>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61">
        <v>4</v>
      </c>
      <c r="B1106" s="361">
        <v>1</v>
      </c>
      <c r="C1106" s="359"/>
      <c r="D1106" s="359"/>
      <c r="E1106" s="360"/>
      <c r="F1106" s="360"/>
      <c r="G1106" s="360"/>
      <c r="H1106" s="360"/>
      <c r="I1106" s="360"/>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61">
        <v>5</v>
      </c>
      <c r="B1107" s="361">
        <v>1</v>
      </c>
      <c r="C1107" s="359"/>
      <c r="D1107" s="359"/>
      <c r="E1107" s="360"/>
      <c r="F1107" s="360"/>
      <c r="G1107" s="360"/>
      <c r="H1107" s="360"/>
      <c r="I1107" s="360"/>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61">
        <v>6</v>
      </c>
      <c r="B1108" s="361">
        <v>1</v>
      </c>
      <c r="C1108" s="359"/>
      <c r="D1108" s="359"/>
      <c r="E1108" s="360"/>
      <c r="F1108" s="360"/>
      <c r="G1108" s="360"/>
      <c r="H1108" s="360"/>
      <c r="I1108" s="360"/>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61">
        <v>7</v>
      </c>
      <c r="B1109" s="361">
        <v>1</v>
      </c>
      <c r="C1109" s="359"/>
      <c r="D1109" s="359"/>
      <c r="E1109" s="360"/>
      <c r="F1109" s="360"/>
      <c r="G1109" s="360"/>
      <c r="H1109" s="360"/>
      <c r="I1109" s="360"/>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61">
        <v>8</v>
      </c>
      <c r="B1110" s="361">
        <v>1</v>
      </c>
      <c r="C1110" s="359"/>
      <c r="D1110" s="359"/>
      <c r="E1110" s="360"/>
      <c r="F1110" s="360"/>
      <c r="G1110" s="360"/>
      <c r="H1110" s="360"/>
      <c r="I1110" s="360"/>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61">
        <v>9</v>
      </c>
      <c r="B1111" s="361">
        <v>1</v>
      </c>
      <c r="C1111" s="359"/>
      <c r="D1111" s="359"/>
      <c r="E1111" s="360"/>
      <c r="F1111" s="360"/>
      <c r="G1111" s="360"/>
      <c r="H1111" s="360"/>
      <c r="I1111" s="360"/>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61">
        <v>10</v>
      </c>
      <c r="B1112" s="361">
        <v>1</v>
      </c>
      <c r="C1112" s="359"/>
      <c r="D1112" s="359"/>
      <c r="E1112" s="360"/>
      <c r="F1112" s="360"/>
      <c r="G1112" s="360"/>
      <c r="H1112" s="360"/>
      <c r="I1112" s="360"/>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61">
        <v>11</v>
      </c>
      <c r="B1113" s="361">
        <v>1</v>
      </c>
      <c r="C1113" s="359"/>
      <c r="D1113" s="359"/>
      <c r="E1113" s="360"/>
      <c r="F1113" s="360"/>
      <c r="G1113" s="360"/>
      <c r="H1113" s="360"/>
      <c r="I1113" s="360"/>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61">
        <v>12</v>
      </c>
      <c r="B1114" s="361">
        <v>1</v>
      </c>
      <c r="C1114" s="359"/>
      <c r="D1114" s="359"/>
      <c r="E1114" s="360"/>
      <c r="F1114" s="360"/>
      <c r="G1114" s="360"/>
      <c r="H1114" s="360"/>
      <c r="I1114" s="360"/>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61">
        <v>13</v>
      </c>
      <c r="B1115" s="361">
        <v>1</v>
      </c>
      <c r="C1115" s="359"/>
      <c r="D1115" s="359"/>
      <c r="E1115" s="360"/>
      <c r="F1115" s="360"/>
      <c r="G1115" s="360"/>
      <c r="H1115" s="360"/>
      <c r="I1115" s="360"/>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61">
        <v>14</v>
      </c>
      <c r="B1116" s="361">
        <v>1</v>
      </c>
      <c r="C1116" s="359"/>
      <c r="D1116" s="359"/>
      <c r="E1116" s="360"/>
      <c r="F1116" s="360"/>
      <c r="G1116" s="360"/>
      <c r="H1116" s="360"/>
      <c r="I1116" s="360"/>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61">
        <v>15</v>
      </c>
      <c r="B1117" s="361">
        <v>1</v>
      </c>
      <c r="C1117" s="359"/>
      <c r="D1117" s="359"/>
      <c r="E1117" s="360"/>
      <c r="F1117" s="360"/>
      <c r="G1117" s="360"/>
      <c r="H1117" s="360"/>
      <c r="I1117" s="360"/>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61">
        <v>16</v>
      </c>
      <c r="B1118" s="361">
        <v>1</v>
      </c>
      <c r="C1118" s="359"/>
      <c r="D1118" s="359"/>
      <c r="E1118" s="360"/>
      <c r="F1118" s="360"/>
      <c r="G1118" s="360"/>
      <c r="H1118" s="360"/>
      <c r="I1118" s="360"/>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61">
        <v>17</v>
      </c>
      <c r="B1119" s="361">
        <v>1</v>
      </c>
      <c r="C1119" s="359"/>
      <c r="D1119" s="359"/>
      <c r="E1119" s="360"/>
      <c r="F1119" s="360"/>
      <c r="G1119" s="360"/>
      <c r="H1119" s="360"/>
      <c r="I1119" s="360"/>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61">
        <v>18</v>
      </c>
      <c r="B1120" s="361">
        <v>1</v>
      </c>
      <c r="C1120" s="359"/>
      <c r="D1120" s="359"/>
      <c r="E1120" s="132"/>
      <c r="F1120" s="360"/>
      <c r="G1120" s="360"/>
      <c r="H1120" s="360"/>
      <c r="I1120" s="360"/>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61">
        <v>19</v>
      </c>
      <c r="B1121" s="361">
        <v>1</v>
      </c>
      <c r="C1121" s="359"/>
      <c r="D1121" s="359"/>
      <c r="E1121" s="360"/>
      <c r="F1121" s="360"/>
      <c r="G1121" s="360"/>
      <c r="H1121" s="360"/>
      <c r="I1121" s="360"/>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61">
        <v>20</v>
      </c>
      <c r="B1122" s="361">
        <v>1</v>
      </c>
      <c r="C1122" s="359"/>
      <c r="D1122" s="359"/>
      <c r="E1122" s="360"/>
      <c r="F1122" s="360"/>
      <c r="G1122" s="360"/>
      <c r="H1122" s="360"/>
      <c r="I1122" s="360"/>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61">
        <v>21</v>
      </c>
      <c r="B1123" s="361">
        <v>1</v>
      </c>
      <c r="C1123" s="359"/>
      <c r="D1123" s="359"/>
      <c r="E1123" s="360"/>
      <c r="F1123" s="360"/>
      <c r="G1123" s="360"/>
      <c r="H1123" s="360"/>
      <c r="I1123" s="360"/>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61">
        <v>22</v>
      </c>
      <c r="B1124" s="361">
        <v>1</v>
      </c>
      <c r="C1124" s="359"/>
      <c r="D1124" s="359"/>
      <c r="E1124" s="360"/>
      <c r="F1124" s="360"/>
      <c r="G1124" s="360"/>
      <c r="H1124" s="360"/>
      <c r="I1124" s="360"/>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61">
        <v>23</v>
      </c>
      <c r="B1125" s="361">
        <v>1</v>
      </c>
      <c r="C1125" s="359"/>
      <c r="D1125" s="359"/>
      <c r="E1125" s="360"/>
      <c r="F1125" s="360"/>
      <c r="G1125" s="360"/>
      <c r="H1125" s="360"/>
      <c r="I1125" s="360"/>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61">
        <v>24</v>
      </c>
      <c r="B1126" s="361">
        <v>1</v>
      </c>
      <c r="C1126" s="359"/>
      <c r="D1126" s="359"/>
      <c r="E1126" s="360"/>
      <c r="F1126" s="360"/>
      <c r="G1126" s="360"/>
      <c r="H1126" s="360"/>
      <c r="I1126" s="360"/>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61">
        <v>25</v>
      </c>
      <c r="B1127" s="361">
        <v>1</v>
      </c>
      <c r="C1127" s="359"/>
      <c r="D1127" s="359"/>
      <c r="E1127" s="360"/>
      <c r="F1127" s="360"/>
      <c r="G1127" s="360"/>
      <c r="H1127" s="360"/>
      <c r="I1127" s="360"/>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61">
        <v>26</v>
      </c>
      <c r="B1128" s="361">
        <v>1</v>
      </c>
      <c r="C1128" s="359"/>
      <c r="D1128" s="359"/>
      <c r="E1128" s="360"/>
      <c r="F1128" s="360"/>
      <c r="G1128" s="360"/>
      <c r="H1128" s="360"/>
      <c r="I1128" s="360"/>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61">
        <v>27</v>
      </c>
      <c r="B1129" s="361">
        <v>1</v>
      </c>
      <c r="C1129" s="359"/>
      <c r="D1129" s="359"/>
      <c r="E1129" s="360"/>
      <c r="F1129" s="360"/>
      <c r="G1129" s="360"/>
      <c r="H1129" s="360"/>
      <c r="I1129" s="360"/>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61">
        <v>28</v>
      </c>
      <c r="B1130" s="361">
        <v>1</v>
      </c>
      <c r="C1130" s="359"/>
      <c r="D1130" s="359"/>
      <c r="E1130" s="360"/>
      <c r="F1130" s="360"/>
      <c r="G1130" s="360"/>
      <c r="H1130" s="360"/>
      <c r="I1130" s="360"/>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61">
        <v>29</v>
      </c>
      <c r="B1131" s="361">
        <v>1</v>
      </c>
      <c r="C1131" s="359"/>
      <c r="D1131" s="359"/>
      <c r="E1131" s="360"/>
      <c r="F1131" s="360"/>
      <c r="G1131" s="360"/>
      <c r="H1131" s="360"/>
      <c r="I1131" s="360"/>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61">
        <v>30</v>
      </c>
      <c r="B1132" s="361">
        <v>1</v>
      </c>
      <c r="C1132" s="359"/>
      <c r="D1132" s="359"/>
      <c r="E1132" s="360"/>
      <c r="F1132" s="360"/>
      <c r="G1132" s="360"/>
      <c r="H1132" s="360"/>
      <c r="I1132" s="360"/>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7"/>
  <conditionalFormatting sqref="P14:AJ14">
    <cfRule type="expression" dxfId="2093" priority="14005">
      <formula>IF(RIGHT(TEXT(P14,"0.#"),1)=".",FALSE,TRUE)</formula>
    </cfRule>
    <cfRule type="expression" dxfId="2092" priority="14006">
      <formula>IF(RIGHT(TEXT(P14,"0.#"),1)=".",TRUE,FALSE)</formula>
    </cfRule>
  </conditionalFormatting>
  <conditionalFormatting sqref="AE32">
    <cfRule type="expression" dxfId="2091" priority="13995">
      <formula>IF(RIGHT(TEXT(AE32,"0.#"),1)=".",FALSE,TRUE)</formula>
    </cfRule>
    <cfRule type="expression" dxfId="2090" priority="13996">
      <formula>IF(RIGHT(TEXT(AE32,"0.#"),1)=".",TRUE,FALSE)</formula>
    </cfRule>
  </conditionalFormatting>
  <conditionalFormatting sqref="P18:AX18">
    <cfRule type="expression" dxfId="2089" priority="13881">
      <formula>IF(RIGHT(TEXT(P18,"0.#"),1)=".",FALSE,TRUE)</formula>
    </cfRule>
    <cfRule type="expression" dxfId="2088" priority="13882">
      <formula>IF(RIGHT(TEXT(P18,"0.#"),1)=".",TRUE,FALSE)</formula>
    </cfRule>
  </conditionalFormatting>
  <conditionalFormatting sqref="Y792">
    <cfRule type="expression" dxfId="2087" priority="13873">
      <formula>IF(RIGHT(TEXT(Y792,"0.#"),1)=".",FALSE,TRUE)</formula>
    </cfRule>
    <cfRule type="expression" dxfId="2086" priority="13874">
      <formula>IF(RIGHT(TEXT(Y792,"0.#"),1)=".",TRUE,FALSE)</formula>
    </cfRule>
  </conditionalFormatting>
  <conditionalFormatting sqref="Y823:Y830 Y821 Y810:Y817 Y808 Y797:Y804 Y795">
    <cfRule type="expression" dxfId="2085" priority="13655">
      <formula>IF(RIGHT(TEXT(Y795,"0.#"),1)=".",FALSE,TRUE)</formula>
    </cfRule>
    <cfRule type="expression" dxfId="2084" priority="13656">
      <formula>IF(RIGHT(TEXT(Y795,"0.#"),1)=".",TRUE,FALSE)</formula>
    </cfRule>
  </conditionalFormatting>
  <conditionalFormatting sqref="P15:AX15 P13:AX13 P16:AQ17">
    <cfRule type="expression" dxfId="2083" priority="13703">
      <formula>IF(RIGHT(TEXT(P13,"0.#"),1)=".",FALSE,TRUE)</formula>
    </cfRule>
    <cfRule type="expression" dxfId="2082" priority="13704">
      <formula>IF(RIGHT(TEXT(P13,"0.#"),1)=".",TRUE,FALSE)</formula>
    </cfRule>
  </conditionalFormatting>
  <conditionalFormatting sqref="P19:AJ19">
    <cfRule type="expression" dxfId="2081" priority="13701">
      <formula>IF(RIGHT(TEXT(P19,"0.#"),1)=".",FALSE,TRUE)</formula>
    </cfRule>
    <cfRule type="expression" dxfId="2080" priority="13702">
      <formula>IF(RIGHT(TEXT(P19,"0.#"),1)=".",TRUE,FALSE)</formula>
    </cfRule>
  </conditionalFormatting>
  <conditionalFormatting sqref="AE101 AQ101">
    <cfRule type="expression" dxfId="2079" priority="13693">
      <formula>IF(RIGHT(TEXT(AE101,"0.#"),1)=".",FALSE,TRUE)</formula>
    </cfRule>
    <cfRule type="expression" dxfId="2078" priority="13694">
      <formula>IF(RIGHT(TEXT(AE101,"0.#"),1)=".",TRUE,FALSE)</formula>
    </cfRule>
  </conditionalFormatting>
  <conditionalFormatting sqref="Y782:Y791">
    <cfRule type="expression" dxfId="2077" priority="13679">
      <formula>IF(RIGHT(TEXT(Y782,"0.#"),1)=".",FALSE,TRUE)</formula>
    </cfRule>
    <cfRule type="expression" dxfId="2076" priority="13680">
      <formula>IF(RIGHT(TEXT(Y782,"0.#"),1)=".",TRUE,FALSE)</formula>
    </cfRule>
  </conditionalFormatting>
  <conditionalFormatting sqref="AU783">
    <cfRule type="expression" dxfId="2075" priority="13677">
      <formula>IF(RIGHT(TEXT(AU783,"0.#"),1)=".",FALSE,TRUE)</formula>
    </cfRule>
    <cfRule type="expression" dxfId="2074" priority="13678">
      <formula>IF(RIGHT(TEXT(AU783,"0.#"),1)=".",TRUE,FALSE)</formula>
    </cfRule>
  </conditionalFormatting>
  <conditionalFormatting sqref="AU792">
    <cfRule type="expression" dxfId="2073" priority="13675">
      <formula>IF(RIGHT(TEXT(AU792,"0.#"),1)=".",FALSE,TRUE)</formula>
    </cfRule>
    <cfRule type="expression" dxfId="2072" priority="13676">
      <formula>IF(RIGHT(TEXT(AU792,"0.#"),1)=".",TRUE,FALSE)</formula>
    </cfRule>
  </conditionalFormatting>
  <conditionalFormatting sqref="AU784:AU791 AU782">
    <cfRule type="expression" dxfId="2071" priority="13673">
      <formula>IF(RIGHT(TEXT(AU782,"0.#"),1)=".",FALSE,TRUE)</formula>
    </cfRule>
    <cfRule type="expression" dxfId="2070" priority="13674">
      <formula>IF(RIGHT(TEXT(AU782,"0.#"),1)=".",TRUE,FALSE)</formula>
    </cfRule>
  </conditionalFormatting>
  <conditionalFormatting sqref="Y822 Y809 Y796">
    <cfRule type="expression" dxfId="2069" priority="13659">
      <formula>IF(RIGHT(TEXT(Y796,"0.#"),1)=".",FALSE,TRUE)</formula>
    </cfRule>
    <cfRule type="expression" dxfId="2068" priority="13660">
      <formula>IF(RIGHT(TEXT(Y796,"0.#"),1)=".",TRUE,FALSE)</formula>
    </cfRule>
  </conditionalFormatting>
  <conditionalFormatting sqref="Y831 Y818 Y805">
    <cfRule type="expression" dxfId="2067" priority="13657">
      <formula>IF(RIGHT(TEXT(Y805,"0.#"),1)=".",FALSE,TRUE)</formula>
    </cfRule>
    <cfRule type="expression" dxfId="2066" priority="13658">
      <formula>IF(RIGHT(TEXT(Y805,"0.#"),1)=".",TRUE,FALSE)</formula>
    </cfRule>
  </conditionalFormatting>
  <conditionalFormatting sqref="AU822 AU809 AU796">
    <cfRule type="expression" dxfId="2065" priority="13653">
      <formula>IF(RIGHT(TEXT(AU796,"0.#"),1)=".",FALSE,TRUE)</formula>
    </cfRule>
    <cfRule type="expression" dxfId="2064" priority="13654">
      <formula>IF(RIGHT(TEXT(AU796,"0.#"),1)=".",TRUE,FALSE)</formula>
    </cfRule>
  </conditionalFormatting>
  <conditionalFormatting sqref="AU831 AU818 AU805">
    <cfRule type="expression" dxfId="2063" priority="13651">
      <formula>IF(RIGHT(TEXT(AU805,"0.#"),1)=".",FALSE,TRUE)</formula>
    </cfRule>
    <cfRule type="expression" dxfId="2062" priority="13652">
      <formula>IF(RIGHT(TEXT(AU805,"0.#"),1)=".",TRUE,FALSE)</formula>
    </cfRule>
  </conditionalFormatting>
  <conditionalFormatting sqref="AU823:AU830 AU821 AU810:AU817 AU808 AU797:AU804 AU795">
    <cfRule type="expression" dxfId="2061" priority="13649">
      <formula>IF(RIGHT(TEXT(AU795,"0.#"),1)=".",FALSE,TRUE)</formula>
    </cfRule>
    <cfRule type="expression" dxfId="2060" priority="13650">
      <formula>IF(RIGHT(TEXT(AU795,"0.#"),1)=".",TRUE,FALSE)</formula>
    </cfRule>
  </conditionalFormatting>
  <conditionalFormatting sqref="AM87">
    <cfRule type="expression" dxfId="2059" priority="13303">
      <formula>IF(RIGHT(TEXT(AM87,"0.#"),1)=".",FALSE,TRUE)</formula>
    </cfRule>
    <cfRule type="expression" dxfId="2058" priority="13304">
      <formula>IF(RIGHT(TEXT(AM87,"0.#"),1)=".",TRUE,FALSE)</formula>
    </cfRule>
  </conditionalFormatting>
  <conditionalFormatting sqref="AE55">
    <cfRule type="expression" dxfId="2057" priority="13371">
      <formula>IF(RIGHT(TEXT(AE55,"0.#"),1)=".",FALSE,TRUE)</formula>
    </cfRule>
    <cfRule type="expression" dxfId="2056" priority="13372">
      <formula>IF(RIGHT(TEXT(AE55,"0.#"),1)=".",TRUE,FALSE)</formula>
    </cfRule>
  </conditionalFormatting>
  <conditionalFormatting sqref="AI55">
    <cfRule type="expression" dxfId="2055" priority="13369">
      <formula>IF(RIGHT(TEXT(AI55,"0.#"),1)=".",FALSE,TRUE)</formula>
    </cfRule>
    <cfRule type="expression" dxfId="2054" priority="13370">
      <formula>IF(RIGHT(TEXT(AI55,"0.#"),1)=".",TRUE,FALSE)</formula>
    </cfRule>
  </conditionalFormatting>
  <conditionalFormatting sqref="AM34">
    <cfRule type="expression" dxfId="2053" priority="13449">
      <formula>IF(RIGHT(TEXT(AM34,"0.#"),1)=".",FALSE,TRUE)</formula>
    </cfRule>
    <cfRule type="expression" dxfId="2052" priority="13450">
      <formula>IF(RIGHT(TEXT(AM34,"0.#"),1)=".",TRUE,FALSE)</formula>
    </cfRule>
  </conditionalFormatting>
  <conditionalFormatting sqref="AE33">
    <cfRule type="expression" dxfId="2051" priority="13463">
      <formula>IF(RIGHT(TEXT(AE33,"0.#"),1)=".",FALSE,TRUE)</formula>
    </cfRule>
    <cfRule type="expression" dxfId="2050" priority="13464">
      <formula>IF(RIGHT(TEXT(AE33,"0.#"),1)=".",TRUE,FALSE)</formula>
    </cfRule>
  </conditionalFormatting>
  <conditionalFormatting sqref="AE34">
    <cfRule type="expression" dxfId="2049" priority="13461">
      <formula>IF(RIGHT(TEXT(AE34,"0.#"),1)=".",FALSE,TRUE)</formula>
    </cfRule>
    <cfRule type="expression" dxfId="2048" priority="13462">
      <formula>IF(RIGHT(TEXT(AE34,"0.#"),1)=".",TRUE,FALSE)</formula>
    </cfRule>
  </conditionalFormatting>
  <conditionalFormatting sqref="AI34">
    <cfRule type="expression" dxfId="2047" priority="13459">
      <formula>IF(RIGHT(TEXT(AI34,"0.#"),1)=".",FALSE,TRUE)</formula>
    </cfRule>
    <cfRule type="expression" dxfId="2046" priority="13460">
      <formula>IF(RIGHT(TEXT(AI34,"0.#"),1)=".",TRUE,FALSE)</formula>
    </cfRule>
  </conditionalFormatting>
  <conditionalFormatting sqref="AI33">
    <cfRule type="expression" dxfId="2045" priority="13457">
      <formula>IF(RIGHT(TEXT(AI33,"0.#"),1)=".",FALSE,TRUE)</formula>
    </cfRule>
    <cfRule type="expression" dxfId="2044" priority="13458">
      <formula>IF(RIGHT(TEXT(AI33,"0.#"),1)=".",TRUE,FALSE)</formula>
    </cfRule>
  </conditionalFormatting>
  <conditionalFormatting sqref="AI32">
    <cfRule type="expression" dxfId="2043" priority="13455">
      <formula>IF(RIGHT(TEXT(AI32,"0.#"),1)=".",FALSE,TRUE)</formula>
    </cfRule>
    <cfRule type="expression" dxfId="2042" priority="13456">
      <formula>IF(RIGHT(TEXT(AI32,"0.#"),1)=".",TRUE,FALSE)</formula>
    </cfRule>
  </conditionalFormatting>
  <conditionalFormatting sqref="AM32">
    <cfRule type="expression" dxfId="2041" priority="13453">
      <formula>IF(RIGHT(TEXT(AM32,"0.#"),1)=".",FALSE,TRUE)</formula>
    </cfRule>
    <cfRule type="expression" dxfId="2040" priority="13454">
      <formula>IF(RIGHT(TEXT(AM32,"0.#"),1)=".",TRUE,FALSE)</formula>
    </cfRule>
  </conditionalFormatting>
  <conditionalFormatting sqref="AM33">
    <cfRule type="expression" dxfId="2039" priority="13451">
      <formula>IF(RIGHT(TEXT(AM33,"0.#"),1)=".",FALSE,TRUE)</formula>
    </cfRule>
    <cfRule type="expression" dxfId="2038" priority="13452">
      <formula>IF(RIGHT(TEXT(AM33,"0.#"),1)=".",TRUE,FALSE)</formula>
    </cfRule>
  </conditionalFormatting>
  <conditionalFormatting sqref="AQ32:AQ34">
    <cfRule type="expression" dxfId="2037" priority="13443">
      <formula>IF(RIGHT(TEXT(AQ32,"0.#"),1)=".",FALSE,TRUE)</formula>
    </cfRule>
    <cfRule type="expression" dxfId="2036" priority="13444">
      <formula>IF(RIGHT(TEXT(AQ32,"0.#"),1)=".",TRUE,FALSE)</formula>
    </cfRule>
  </conditionalFormatting>
  <conditionalFormatting sqref="AU32:AU34">
    <cfRule type="expression" dxfId="2035" priority="13441">
      <formula>IF(RIGHT(TEXT(AU32,"0.#"),1)=".",FALSE,TRUE)</formula>
    </cfRule>
    <cfRule type="expression" dxfId="2034" priority="13442">
      <formula>IF(RIGHT(TEXT(AU32,"0.#"),1)=".",TRUE,FALSE)</formula>
    </cfRule>
  </conditionalFormatting>
  <conditionalFormatting sqref="AE53">
    <cfRule type="expression" dxfId="2033" priority="13375">
      <formula>IF(RIGHT(TEXT(AE53,"0.#"),1)=".",FALSE,TRUE)</formula>
    </cfRule>
    <cfRule type="expression" dxfId="2032" priority="13376">
      <formula>IF(RIGHT(TEXT(AE53,"0.#"),1)=".",TRUE,FALSE)</formula>
    </cfRule>
  </conditionalFormatting>
  <conditionalFormatting sqref="AE54">
    <cfRule type="expression" dxfId="2031" priority="13373">
      <formula>IF(RIGHT(TEXT(AE54,"0.#"),1)=".",FALSE,TRUE)</formula>
    </cfRule>
    <cfRule type="expression" dxfId="2030" priority="13374">
      <formula>IF(RIGHT(TEXT(AE54,"0.#"),1)=".",TRUE,FALSE)</formula>
    </cfRule>
  </conditionalFormatting>
  <conditionalFormatting sqref="AI54">
    <cfRule type="expression" dxfId="2029" priority="13367">
      <formula>IF(RIGHT(TEXT(AI54,"0.#"),1)=".",FALSE,TRUE)</formula>
    </cfRule>
    <cfRule type="expression" dxfId="2028" priority="13368">
      <formula>IF(RIGHT(TEXT(AI54,"0.#"),1)=".",TRUE,FALSE)</formula>
    </cfRule>
  </conditionalFormatting>
  <conditionalFormatting sqref="AI53">
    <cfRule type="expression" dxfId="2027" priority="13365">
      <formula>IF(RIGHT(TEXT(AI53,"0.#"),1)=".",FALSE,TRUE)</formula>
    </cfRule>
    <cfRule type="expression" dxfId="2026" priority="13366">
      <formula>IF(RIGHT(TEXT(AI53,"0.#"),1)=".",TRUE,FALSE)</formula>
    </cfRule>
  </conditionalFormatting>
  <conditionalFormatting sqref="AM53">
    <cfRule type="expression" dxfId="2025" priority="13363">
      <formula>IF(RIGHT(TEXT(AM53,"0.#"),1)=".",FALSE,TRUE)</formula>
    </cfRule>
    <cfRule type="expression" dxfId="2024" priority="13364">
      <formula>IF(RIGHT(TEXT(AM53,"0.#"),1)=".",TRUE,FALSE)</formula>
    </cfRule>
  </conditionalFormatting>
  <conditionalFormatting sqref="AM54">
    <cfRule type="expression" dxfId="2023" priority="13361">
      <formula>IF(RIGHT(TEXT(AM54,"0.#"),1)=".",FALSE,TRUE)</formula>
    </cfRule>
    <cfRule type="expression" dxfId="2022" priority="13362">
      <formula>IF(RIGHT(TEXT(AM54,"0.#"),1)=".",TRUE,FALSE)</formula>
    </cfRule>
  </conditionalFormatting>
  <conditionalFormatting sqref="AM55">
    <cfRule type="expression" dxfId="2021" priority="13359">
      <formula>IF(RIGHT(TEXT(AM55,"0.#"),1)=".",FALSE,TRUE)</formula>
    </cfRule>
    <cfRule type="expression" dxfId="2020" priority="13360">
      <formula>IF(RIGHT(TEXT(AM55,"0.#"),1)=".",TRUE,FALSE)</formula>
    </cfRule>
  </conditionalFormatting>
  <conditionalFormatting sqref="AE60">
    <cfRule type="expression" dxfId="2019" priority="13345">
      <formula>IF(RIGHT(TEXT(AE60,"0.#"),1)=".",FALSE,TRUE)</formula>
    </cfRule>
    <cfRule type="expression" dxfId="2018" priority="13346">
      <formula>IF(RIGHT(TEXT(AE60,"0.#"),1)=".",TRUE,FALSE)</formula>
    </cfRule>
  </conditionalFormatting>
  <conditionalFormatting sqref="AE61">
    <cfRule type="expression" dxfId="2017" priority="13343">
      <formula>IF(RIGHT(TEXT(AE61,"0.#"),1)=".",FALSE,TRUE)</formula>
    </cfRule>
    <cfRule type="expression" dxfId="2016" priority="13344">
      <formula>IF(RIGHT(TEXT(AE61,"0.#"),1)=".",TRUE,FALSE)</formula>
    </cfRule>
  </conditionalFormatting>
  <conditionalFormatting sqref="AE62">
    <cfRule type="expression" dxfId="2015" priority="13341">
      <formula>IF(RIGHT(TEXT(AE62,"0.#"),1)=".",FALSE,TRUE)</formula>
    </cfRule>
    <cfRule type="expression" dxfId="2014" priority="13342">
      <formula>IF(RIGHT(TEXT(AE62,"0.#"),1)=".",TRUE,FALSE)</formula>
    </cfRule>
  </conditionalFormatting>
  <conditionalFormatting sqref="AI62">
    <cfRule type="expression" dxfId="2013" priority="13339">
      <formula>IF(RIGHT(TEXT(AI62,"0.#"),1)=".",FALSE,TRUE)</formula>
    </cfRule>
    <cfRule type="expression" dxfId="2012" priority="13340">
      <formula>IF(RIGHT(TEXT(AI62,"0.#"),1)=".",TRUE,FALSE)</formula>
    </cfRule>
  </conditionalFormatting>
  <conditionalFormatting sqref="AI61">
    <cfRule type="expression" dxfId="2011" priority="13337">
      <formula>IF(RIGHT(TEXT(AI61,"0.#"),1)=".",FALSE,TRUE)</formula>
    </cfRule>
    <cfRule type="expression" dxfId="2010" priority="13338">
      <formula>IF(RIGHT(TEXT(AI61,"0.#"),1)=".",TRUE,FALSE)</formula>
    </cfRule>
  </conditionalFormatting>
  <conditionalFormatting sqref="AI60">
    <cfRule type="expression" dxfId="2009" priority="13335">
      <formula>IF(RIGHT(TEXT(AI60,"0.#"),1)=".",FALSE,TRUE)</formula>
    </cfRule>
    <cfRule type="expression" dxfId="2008" priority="13336">
      <formula>IF(RIGHT(TEXT(AI60,"0.#"),1)=".",TRUE,FALSE)</formula>
    </cfRule>
  </conditionalFormatting>
  <conditionalFormatting sqref="AM60">
    <cfRule type="expression" dxfId="2007" priority="13333">
      <formula>IF(RIGHT(TEXT(AM60,"0.#"),1)=".",FALSE,TRUE)</formula>
    </cfRule>
    <cfRule type="expression" dxfId="2006" priority="13334">
      <formula>IF(RIGHT(TEXT(AM60,"0.#"),1)=".",TRUE,FALSE)</formula>
    </cfRule>
  </conditionalFormatting>
  <conditionalFormatting sqref="AM61">
    <cfRule type="expression" dxfId="2005" priority="13331">
      <formula>IF(RIGHT(TEXT(AM61,"0.#"),1)=".",FALSE,TRUE)</formula>
    </cfRule>
    <cfRule type="expression" dxfId="2004" priority="13332">
      <formula>IF(RIGHT(TEXT(AM61,"0.#"),1)=".",TRUE,FALSE)</formula>
    </cfRule>
  </conditionalFormatting>
  <conditionalFormatting sqref="AM62">
    <cfRule type="expression" dxfId="2003" priority="13329">
      <formula>IF(RIGHT(TEXT(AM62,"0.#"),1)=".",FALSE,TRUE)</formula>
    </cfRule>
    <cfRule type="expression" dxfId="2002" priority="13330">
      <formula>IF(RIGHT(TEXT(AM62,"0.#"),1)=".",TRUE,FALSE)</formula>
    </cfRule>
  </conditionalFormatting>
  <conditionalFormatting sqref="AE87">
    <cfRule type="expression" dxfId="2001" priority="13315">
      <formula>IF(RIGHT(TEXT(AE87,"0.#"),1)=".",FALSE,TRUE)</formula>
    </cfRule>
    <cfRule type="expression" dxfId="2000" priority="13316">
      <formula>IF(RIGHT(TEXT(AE87,"0.#"),1)=".",TRUE,FALSE)</formula>
    </cfRule>
  </conditionalFormatting>
  <conditionalFormatting sqref="AE88">
    <cfRule type="expression" dxfId="1999" priority="13313">
      <formula>IF(RIGHT(TEXT(AE88,"0.#"),1)=".",FALSE,TRUE)</formula>
    </cfRule>
    <cfRule type="expression" dxfId="1998" priority="13314">
      <formula>IF(RIGHT(TEXT(AE88,"0.#"),1)=".",TRUE,FALSE)</formula>
    </cfRule>
  </conditionalFormatting>
  <conditionalFormatting sqref="AE89">
    <cfRule type="expression" dxfId="1997" priority="13311">
      <formula>IF(RIGHT(TEXT(AE89,"0.#"),1)=".",FALSE,TRUE)</formula>
    </cfRule>
    <cfRule type="expression" dxfId="1996" priority="13312">
      <formula>IF(RIGHT(TEXT(AE89,"0.#"),1)=".",TRUE,FALSE)</formula>
    </cfRule>
  </conditionalFormatting>
  <conditionalFormatting sqref="AI89">
    <cfRule type="expression" dxfId="1995" priority="13309">
      <formula>IF(RIGHT(TEXT(AI89,"0.#"),1)=".",FALSE,TRUE)</formula>
    </cfRule>
    <cfRule type="expression" dxfId="1994" priority="13310">
      <formula>IF(RIGHT(TEXT(AI89,"0.#"),1)=".",TRUE,FALSE)</formula>
    </cfRule>
  </conditionalFormatting>
  <conditionalFormatting sqref="AI88">
    <cfRule type="expression" dxfId="1993" priority="13307">
      <formula>IF(RIGHT(TEXT(AI88,"0.#"),1)=".",FALSE,TRUE)</formula>
    </cfRule>
    <cfRule type="expression" dxfId="1992" priority="13308">
      <formula>IF(RIGHT(TEXT(AI88,"0.#"),1)=".",TRUE,FALSE)</formula>
    </cfRule>
  </conditionalFormatting>
  <conditionalFormatting sqref="AI87">
    <cfRule type="expression" dxfId="1991" priority="13305">
      <formula>IF(RIGHT(TEXT(AI87,"0.#"),1)=".",FALSE,TRUE)</formula>
    </cfRule>
    <cfRule type="expression" dxfId="1990" priority="13306">
      <formula>IF(RIGHT(TEXT(AI87,"0.#"),1)=".",TRUE,FALSE)</formula>
    </cfRule>
  </conditionalFormatting>
  <conditionalFormatting sqref="AM88">
    <cfRule type="expression" dxfId="1989" priority="13301">
      <formula>IF(RIGHT(TEXT(AM88,"0.#"),1)=".",FALSE,TRUE)</formula>
    </cfRule>
    <cfRule type="expression" dxfId="1988" priority="13302">
      <formula>IF(RIGHT(TEXT(AM88,"0.#"),1)=".",TRUE,FALSE)</formula>
    </cfRule>
  </conditionalFormatting>
  <conditionalFormatting sqref="AM89">
    <cfRule type="expression" dxfId="1987" priority="13299">
      <formula>IF(RIGHT(TEXT(AM89,"0.#"),1)=".",FALSE,TRUE)</formula>
    </cfRule>
    <cfRule type="expression" dxfId="1986" priority="13300">
      <formula>IF(RIGHT(TEXT(AM89,"0.#"),1)=".",TRUE,FALSE)</formula>
    </cfRule>
  </conditionalFormatting>
  <conditionalFormatting sqref="AE92">
    <cfRule type="expression" dxfId="1985" priority="13285">
      <formula>IF(RIGHT(TEXT(AE92,"0.#"),1)=".",FALSE,TRUE)</formula>
    </cfRule>
    <cfRule type="expression" dxfId="1984" priority="13286">
      <formula>IF(RIGHT(TEXT(AE92,"0.#"),1)=".",TRUE,FALSE)</formula>
    </cfRule>
  </conditionalFormatting>
  <conditionalFormatting sqref="AE93">
    <cfRule type="expression" dxfId="1983" priority="13283">
      <formula>IF(RIGHT(TEXT(AE93,"0.#"),1)=".",FALSE,TRUE)</formula>
    </cfRule>
    <cfRule type="expression" dxfId="1982" priority="13284">
      <formula>IF(RIGHT(TEXT(AE93,"0.#"),1)=".",TRUE,FALSE)</formula>
    </cfRule>
  </conditionalFormatting>
  <conditionalFormatting sqref="AE94">
    <cfRule type="expression" dxfId="1981" priority="13281">
      <formula>IF(RIGHT(TEXT(AE94,"0.#"),1)=".",FALSE,TRUE)</formula>
    </cfRule>
    <cfRule type="expression" dxfId="1980" priority="13282">
      <formula>IF(RIGHT(TEXT(AE94,"0.#"),1)=".",TRUE,FALSE)</formula>
    </cfRule>
  </conditionalFormatting>
  <conditionalFormatting sqref="AI94">
    <cfRule type="expression" dxfId="1979" priority="13279">
      <formula>IF(RIGHT(TEXT(AI94,"0.#"),1)=".",FALSE,TRUE)</formula>
    </cfRule>
    <cfRule type="expression" dxfId="1978" priority="13280">
      <formula>IF(RIGHT(TEXT(AI94,"0.#"),1)=".",TRUE,FALSE)</formula>
    </cfRule>
  </conditionalFormatting>
  <conditionalFormatting sqref="AI93">
    <cfRule type="expression" dxfId="1977" priority="13277">
      <formula>IF(RIGHT(TEXT(AI93,"0.#"),1)=".",FALSE,TRUE)</formula>
    </cfRule>
    <cfRule type="expression" dxfId="1976" priority="13278">
      <formula>IF(RIGHT(TEXT(AI93,"0.#"),1)=".",TRUE,FALSE)</formula>
    </cfRule>
  </conditionalFormatting>
  <conditionalFormatting sqref="AI92">
    <cfRule type="expression" dxfId="1975" priority="13275">
      <formula>IF(RIGHT(TEXT(AI92,"0.#"),1)=".",FALSE,TRUE)</formula>
    </cfRule>
    <cfRule type="expression" dxfId="1974" priority="13276">
      <formula>IF(RIGHT(TEXT(AI92,"0.#"),1)=".",TRUE,FALSE)</formula>
    </cfRule>
  </conditionalFormatting>
  <conditionalFormatting sqref="AM92">
    <cfRule type="expression" dxfId="1973" priority="13273">
      <formula>IF(RIGHT(TEXT(AM92,"0.#"),1)=".",FALSE,TRUE)</formula>
    </cfRule>
    <cfRule type="expression" dxfId="1972" priority="13274">
      <formula>IF(RIGHT(TEXT(AM92,"0.#"),1)=".",TRUE,FALSE)</formula>
    </cfRule>
  </conditionalFormatting>
  <conditionalFormatting sqref="AM93">
    <cfRule type="expression" dxfId="1971" priority="13271">
      <formula>IF(RIGHT(TEXT(AM93,"0.#"),1)=".",FALSE,TRUE)</formula>
    </cfRule>
    <cfRule type="expression" dxfId="1970" priority="13272">
      <formula>IF(RIGHT(TEXT(AM93,"0.#"),1)=".",TRUE,FALSE)</formula>
    </cfRule>
  </conditionalFormatting>
  <conditionalFormatting sqref="AM94">
    <cfRule type="expression" dxfId="1969" priority="13269">
      <formula>IF(RIGHT(TEXT(AM94,"0.#"),1)=".",FALSE,TRUE)</formula>
    </cfRule>
    <cfRule type="expression" dxfId="1968" priority="13270">
      <formula>IF(RIGHT(TEXT(AM94,"0.#"),1)=".",TRUE,FALSE)</formula>
    </cfRule>
  </conditionalFormatting>
  <conditionalFormatting sqref="AE97">
    <cfRule type="expression" dxfId="1967" priority="13255">
      <formula>IF(RIGHT(TEXT(AE97,"0.#"),1)=".",FALSE,TRUE)</formula>
    </cfRule>
    <cfRule type="expression" dxfId="1966" priority="13256">
      <formula>IF(RIGHT(TEXT(AE97,"0.#"),1)=".",TRUE,FALSE)</formula>
    </cfRule>
  </conditionalFormatting>
  <conditionalFormatting sqref="AE98">
    <cfRule type="expression" dxfId="1965" priority="13253">
      <formula>IF(RIGHT(TEXT(AE98,"0.#"),1)=".",FALSE,TRUE)</formula>
    </cfRule>
    <cfRule type="expression" dxfId="1964" priority="13254">
      <formula>IF(RIGHT(TEXT(AE98,"0.#"),1)=".",TRUE,FALSE)</formula>
    </cfRule>
  </conditionalFormatting>
  <conditionalFormatting sqref="AE99">
    <cfRule type="expression" dxfId="1963" priority="13251">
      <formula>IF(RIGHT(TEXT(AE99,"0.#"),1)=".",FALSE,TRUE)</formula>
    </cfRule>
    <cfRule type="expression" dxfId="1962" priority="13252">
      <formula>IF(RIGHT(TEXT(AE99,"0.#"),1)=".",TRUE,FALSE)</formula>
    </cfRule>
  </conditionalFormatting>
  <conditionalFormatting sqref="AI99">
    <cfRule type="expression" dxfId="1961" priority="13249">
      <formula>IF(RIGHT(TEXT(AI99,"0.#"),1)=".",FALSE,TRUE)</formula>
    </cfRule>
    <cfRule type="expression" dxfId="1960" priority="13250">
      <formula>IF(RIGHT(TEXT(AI99,"0.#"),1)=".",TRUE,FALSE)</formula>
    </cfRule>
  </conditionalFormatting>
  <conditionalFormatting sqref="AI98">
    <cfRule type="expression" dxfId="1959" priority="13247">
      <formula>IF(RIGHT(TEXT(AI98,"0.#"),1)=".",FALSE,TRUE)</formula>
    </cfRule>
    <cfRule type="expression" dxfId="1958" priority="13248">
      <formula>IF(RIGHT(TEXT(AI98,"0.#"),1)=".",TRUE,FALSE)</formula>
    </cfRule>
  </conditionalFormatting>
  <conditionalFormatting sqref="AI97">
    <cfRule type="expression" dxfId="1957" priority="13245">
      <formula>IF(RIGHT(TEXT(AI97,"0.#"),1)=".",FALSE,TRUE)</formula>
    </cfRule>
    <cfRule type="expression" dxfId="1956" priority="13246">
      <formula>IF(RIGHT(TEXT(AI97,"0.#"),1)=".",TRUE,FALSE)</formula>
    </cfRule>
  </conditionalFormatting>
  <conditionalFormatting sqref="AM97">
    <cfRule type="expression" dxfId="1955" priority="13243">
      <formula>IF(RIGHT(TEXT(AM97,"0.#"),1)=".",FALSE,TRUE)</formula>
    </cfRule>
    <cfRule type="expression" dxfId="1954" priority="13244">
      <formula>IF(RIGHT(TEXT(AM97,"0.#"),1)=".",TRUE,FALSE)</formula>
    </cfRule>
  </conditionalFormatting>
  <conditionalFormatting sqref="AM98">
    <cfRule type="expression" dxfId="1953" priority="13241">
      <formula>IF(RIGHT(TEXT(AM98,"0.#"),1)=".",FALSE,TRUE)</formula>
    </cfRule>
    <cfRule type="expression" dxfId="1952" priority="13242">
      <formula>IF(RIGHT(TEXT(AM98,"0.#"),1)=".",TRUE,FALSE)</formula>
    </cfRule>
  </conditionalFormatting>
  <conditionalFormatting sqref="AM99">
    <cfRule type="expression" dxfId="1951" priority="13239">
      <formula>IF(RIGHT(TEXT(AM99,"0.#"),1)=".",FALSE,TRUE)</formula>
    </cfRule>
    <cfRule type="expression" dxfId="1950" priority="13240">
      <formula>IF(RIGHT(TEXT(AM99,"0.#"),1)=".",TRUE,FALSE)</formula>
    </cfRule>
  </conditionalFormatting>
  <conditionalFormatting sqref="AI101">
    <cfRule type="expression" dxfId="1949" priority="13225">
      <formula>IF(RIGHT(TEXT(AI101,"0.#"),1)=".",FALSE,TRUE)</formula>
    </cfRule>
    <cfRule type="expression" dxfId="1948" priority="13226">
      <formula>IF(RIGHT(TEXT(AI101,"0.#"),1)=".",TRUE,FALSE)</formula>
    </cfRule>
  </conditionalFormatting>
  <conditionalFormatting sqref="AM101">
    <cfRule type="expression" dxfId="1947" priority="13223">
      <formula>IF(RIGHT(TEXT(AM101,"0.#"),1)=".",FALSE,TRUE)</formula>
    </cfRule>
    <cfRule type="expression" dxfId="1946" priority="13224">
      <formula>IF(RIGHT(TEXT(AM101,"0.#"),1)=".",TRUE,FALSE)</formula>
    </cfRule>
  </conditionalFormatting>
  <conditionalFormatting sqref="AE102">
    <cfRule type="expression" dxfId="1945" priority="13221">
      <formula>IF(RIGHT(TEXT(AE102,"0.#"),1)=".",FALSE,TRUE)</formula>
    </cfRule>
    <cfRule type="expression" dxfId="1944" priority="13222">
      <formula>IF(RIGHT(TEXT(AE102,"0.#"),1)=".",TRUE,FALSE)</formula>
    </cfRule>
  </conditionalFormatting>
  <conditionalFormatting sqref="AI102">
    <cfRule type="expression" dxfId="1943" priority="13219">
      <formula>IF(RIGHT(TEXT(AI102,"0.#"),1)=".",FALSE,TRUE)</formula>
    </cfRule>
    <cfRule type="expression" dxfId="1942" priority="13220">
      <formula>IF(RIGHT(TEXT(AI102,"0.#"),1)=".",TRUE,FALSE)</formula>
    </cfRule>
  </conditionalFormatting>
  <conditionalFormatting sqref="AM102">
    <cfRule type="expression" dxfId="1941" priority="13217">
      <formula>IF(RIGHT(TEXT(AM102,"0.#"),1)=".",FALSE,TRUE)</formula>
    </cfRule>
    <cfRule type="expression" dxfId="1940" priority="13218">
      <formula>IF(RIGHT(TEXT(AM102,"0.#"),1)=".",TRUE,FALSE)</formula>
    </cfRule>
  </conditionalFormatting>
  <conditionalFormatting sqref="AQ102">
    <cfRule type="expression" dxfId="1939" priority="13215">
      <formula>IF(RIGHT(TEXT(AQ102,"0.#"),1)=".",FALSE,TRUE)</formula>
    </cfRule>
    <cfRule type="expression" dxfId="1938" priority="13216">
      <formula>IF(RIGHT(TEXT(AQ102,"0.#"),1)=".",TRUE,FALSE)</formula>
    </cfRule>
  </conditionalFormatting>
  <conditionalFormatting sqref="AE104">
    <cfRule type="expression" dxfId="1937" priority="13213">
      <formula>IF(RIGHT(TEXT(AE104,"0.#"),1)=".",FALSE,TRUE)</formula>
    </cfRule>
    <cfRule type="expression" dxfId="1936" priority="13214">
      <formula>IF(RIGHT(TEXT(AE104,"0.#"),1)=".",TRUE,FALSE)</formula>
    </cfRule>
  </conditionalFormatting>
  <conditionalFormatting sqref="AI104">
    <cfRule type="expression" dxfId="1935" priority="13211">
      <formula>IF(RIGHT(TEXT(AI104,"0.#"),1)=".",FALSE,TRUE)</formula>
    </cfRule>
    <cfRule type="expression" dxfId="1934" priority="13212">
      <formula>IF(RIGHT(TEXT(AI104,"0.#"),1)=".",TRUE,FALSE)</formula>
    </cfRule>
  </conditionalFormatting>
  <conditionalFormatting sqref="AM104">
    <cfRule type="expression" dxfId="1933" priority="13209">
      <formula>IF(RIGHT(TEXT(AM104,"0.#"),1)=".",FALSE,TRUE)</formula>
    </cfRule>
    <cfRule type="expression" dxfId="1932" priority="13210">
      <formula>IF(RIGHT(TEXT(AM104,"0.#"),1)=".",TRUE,FALSE)</formula>
    </cfRule>
  </conditionalFormatting>
  <conditionalFormatting sqref="AE105">
    <cfRule type="expression" dxfId="1931" priority="13207">
      <formula>IF(RIGHT(TEXT(AE105,"0.#"),1)=".",FALSE,TRUE)</formula>
    </cfRule>
    <cfRule type="expression" dxfId="1930" priority="13208">
      <formula>IF(RIGHT(TEXT(AE105,"0.#"),1)=".",TRUE,FALSE)</formula>
    </cfRule>
  </conditionalFormatting>
  <conditionalFormatting sqref="AI105">
    <cfRule type="expression" dxfId="1929" priority="13205">
      <formula>IF(RIGHT(TEXT(AI105,"0.#"),1)=".",FALSE,TRUE)</formula>
    </cfRule>
    <cfRule type="expression" dxfId="1928" priority="13206">
      <formula>IF(RIGHT(TEXT(AI105,"0.#"),1)=".",TRUE,FALSE)</formula>
    </cfRule>
  </conditionalFormatting>
  <conditionalFormatting sqref="AM105">
    <cfRule type="expression" dxfId="1927" priority="13203">
      <formula>IF(RIGHT(TEXT(AM105,"0.#"),1)=".",FALSE,TRUE)</formula>
    </cfRule>
    <cfRule type="expression" dxfId="1926" priority="13204">
      <formula>IF(RIGHT(TEXT(AM105,"0.#"),1)=".",TRUE,FALSE)</formula>
    </cfRule>
  </conditionalFormatting>
  <conditionalFormatting sqref="AE107">
    <cfRule type="expression" dxfId="1925" priority="13199">
      <formula>IF(RIGHT(TEXT(AE107,"0.#"),1)=".",FALSE,TRUE)</formula>
    </cfRule>
    <cfRule type="expression" dxfId="1924" priority="13200">
      <formula>IF(RIGHT(TEXT(AE107,"0.#"),1)=".",TRUE,FALSE)</formula>
    </cfRule>
  </conditionalFormatting>
  <conditionalFormatting sqref="AI107">
    <cfRule type="expression" dxfId="1923" priority="13197">
      <formula>IF(RIGHT(TEXT(AI107,"0.#"),1)=".",FALSE,TRUE)</formula>
    </cfRule>
    <cfRule type="expression" dxfId="1922" priority="13198">
      <formula>IF(RIGHT(TEXT(AI107,"0.#"),1)=".",TRUE,FALSE)</formula>
    </cfRule>
  </conditionalFormatting>
  <conditionalFormatting sqref="AM107">
    <cfRule type="expression" dxfId="1921" priority="13195">
      <formula>IF(RIGHT(TEXT(AM107,"0.#"),1)=".",FALSE,TRUE)</formula>
    </cfRule>
    <cfRule type="expression" dxfId="1920" priority="13196">
      <formula>IF(RIGHT(TEXT(AM107,"0.#"),1)=".",TRUE,FALSE)</formula>
    </cfRule>
  </conditionalFormatting>
  <conditionalFormatting sqref="AE108">
    <cfRule type="expression" dxfId="1919" priority="13193">
      <formula>IF(RIGHT(TEXT(AE108,"0.#"),1)=".",FALSE,TRUE)</formula>
    </cfRule>
    <cfRule type="expression" dxfId="1918" priority="13194">
      <formula>IF(RIGHT(TEXT(AE108,"0.#"),1)=".",TRUE,FALSE)</formula>
    </cfRule>
  </conditionalFormatting>
  <conditionalFormatting sqref="AI108">
    <cfRule type="expression" dxfId="1917" priority="13191">
      <formula>IF(RIGHT(TEXT(AI108,"0.#"),1)=".",FALSE,TRUE)</formula>
    </cfRule>
    <cfRule type="expression" dxfId="1916" priority="13192">
      <formula>IF(RIGHT(TEXT(AI108,"0.#"),1)=".",TRUE,FALSE)</formula>
    </cfRule>
  </conditionalFormatting>
  <conditionalFormatting sqref="AM108">
    <cfRule type="expression" dxfId="1915" priority="13189">
      <formula>IF(RIGHT(TEXT(AM108,"0.#"),1)=".",FALSE,TRUE)</formula>
    </cfRule>
    <cfRule type="expression" dxfId="1914" priority="13190">
      <formula>IF(RIGHT(TEXT(AM108,"0.#"),1)=".",TRUE,FALSE)</formula>
    </cfRule>
  </conditionalFormatting>
  <conditionalFormatting sqref="AE110">
    <cfRule type="expression" dxfId="1913" priority="13185">
      <formula>IF(RIGHT(TEXT(AE110,"0.#"),1)=".",FALSE,TRUE)</formula>
    </cfRule>
    <cfRule type="expression" dxfId="1912" priority="13186">
      <formula>IF(RIGHT(TEXT(AE110,"0.#"),1)=".",TRUE,FALSE)</formula>
    </cfRule>
  </conditionalFormatting>
  <conditionalFormatting sqref="AI110">
    <cfRule type="expression" dxfId="1911" priority="13183">
      <formula>IF(RIGHT(TEXT(AI110,"0.#"),1)=".",FALSE,TRUE)</formula>
    </cfRule>
    <cfRule type="expression" dxfId="1910" priority="13184">
      <formula>IF(RIGHT(TEXT(AI110,"0.#"),1)=".",TRUE,FALSE)</formula>
    </cfRule>
  </conditionalFormatting>
  <conditionalFormatting sqref="AM110">
    <cfRule type="expression" dxfId="1909" priority="13181">
      <formula>IF(RIGHT(TEXT(AM110,"0.#"),1)=".",FALSE,TRUE)</formula>
    </cfRule>
    <cfRule type="expression" dxfId="1908" priority="13182">
      <formula>IF(RIGHT(TEXT(AM110,"0.#"),1)=".",TRUE,FALSE)</formula>
    </cfRule>
  </conditionalFormatting>
  <conditionalFormatting sqref="AE111">
    <cfRule type="expression" dxfId="1907" priority="13179">
      <formula>IF(RIGHT(TEXT(AE111,"0.#"),1)=".",FALSE,TRUE)</formula>
    </cfRule>
    <cfRule type="expression" dxfId="1906" priority="13180">
      <formula>IF(RIGHT(TEXT(AE111,"0.#"),1)=".",TRUE,FALSE)</formula>
    </cfRule>
  </conditionalFormatting>
  <conditionalFormatting sqref="AI111">
    <cfRule type="expression" dxfId="1905" priority="13177">
      <formula>IF(RIGHT(TEXT(AI111,"0.#"),1)=".",FALSE,TRUE)</formula>
    </cfRule>
    <cfRule type="expression" dxfId="1904" priority="13178">
      <formula>IF(RIGHT(TEXT(AI111,"0.#"),1)=".",TRUE,FALSE)</formula>
    </cfRule>
  </conditionalFormatting>
  <conditionalFormatting sqref="AM111">
    <cfRule type="expression" dxfId="1903" priority="13175">
      <formula>IF(RIGHT(TEXT(AM111,"0.#"),1)=".",FALSE,TRUE)</formula>
    </cfRule>
    <cfRule type="expression" dxfId="1902" priority="13176">
      <formula>IF(RIGHT(TEXT(AM111,"0.#"),1)=".",TRUE,FALSE)</formula>
    </cfRule>
  </conditionalFormatting>
  <conditionalFormatting sqref="AE113">
    <cfRule type="expression" dxfId="1901" priority="13171">
      <formula>IF(RIGHT(TEXT(AE113,"0.#"),1)=".",FALSE,TRUE)</formula>
    </cfRule>
    <cfRule type="expression" dxfId="1900" priority="13172">
      <formula>IF(RIGHT(TEXT(AE113,"0.#"),1)=".",TRUE,FALSE)</formula>
    </cfRule>
  </conditionalFormatting>
  <conditionalFormatting sqref="AI113">
    <cfRule type="expression" dxfId="1899" priority="13169">
      <formula>IF(RIGHT(TEXT(AI113,"0.#"),1)=".",FALSE,TRUE)</formula>
    </cfRule>
    <cfRule type="expression" dxfId="1898" priority="13170">
      <formula>IF(RIGHT(TEXT(AI113,"0.#"),1)=".",TRUE,FALSE)</formula>
    </cfRule>
  </conditionalFormatting>
  <conditionalFormatting sqref="AM113">
    <cfRule type="expression" dxfId="1897" priority="13167">
      <formula>IF(RIGHT(TEXT(AM113,"0.#"),1)=".",FALSE,TRUE)</formula>
    </cfRule>
    <cfRule type="expression" dxfId="1896" priority="13168">
      <formula>IF(RIGHT(TEXT(AM113,"0.#"),1)=".",TRUE,FALSE)</formula>
    </cfRule>
  </conditionalFormatting>
  <conditionalFormatting sqref="AE114">
    <cfRule type="expression" dxfId="1895" priority="13165">
      <formula>IF(RIGHT(TEXT(AE114,"0.#"),1)=".",FALSE,TRUE)</formula>
    </cfRule>
    <cfRule type="expression" dxfId="1894" priority="13166">
      <formula>IF(RIGHT(TEXT(AE114,"0.#"),1)=".",TRUE,FALSE)</formula>
    </cfRule>
  </conditionalFormatting>
  <conditionalFormatting sqref="AI114">
    <cfRule type="expression" dxfId="1893" priority="13163">
      <formula>IF(RIGHT(TEXT(AI114,"0.#"),1)=".",FALSE,TRUE)</formula>
    </cfRule>
    <cfRule type="expression" dxfId="1892" priority="13164">
      <formula>IF(RIGHT(TEXT(AI114,"0.#"),1)=".",TRUE,FALSE)</formula>
    </cfRule>
  </conditionalFormatting>
  <conditionalFormatting sqref="AM114">
    <cfRule type="expression" dxfId="1891" priority="13161">
      <formula>IF(RIGHT(TEXT(AM114,"0.#"),1)=".",FALSE,TRUE)</formula>
    </cfRule>
    <cfRule type="expression" dxfId="1890" priority="13162">
      <formula>IF(RIGHT(TEXT(AM114,"0.#"),1)=".",TRUE,FALSE)</formula>
    </cfRule>
  </conditionalFormatting>
  <conditionalFormatting sqref="AE116 AQ116">
    <cfRule type="expression" dxfId="1889" priority="13157">
      <formula>IF(RIGHT(TEXT(AE116,"0.#"),1)=".",FALSE,TRUE)</formula>
    </cfRule>
    <cfRule type="expression" dxfId="1888" priority="13158">
      <formula>IF(RIGHT(TEXT(AE116,"0.#"),1)=".",TRUE,FALSE)</formula>
    </cfRule>
  </conditionalFormatting>
  <conditionalFormatting sqref="AI116">
    <cfRule type="expression" dxfId="1887" priority="13155">
      <formula>IF(RIGHT(TEXT(AI116,"0.#"),1)=".",FALSE,TRUE)</formula>
    </cfRule>
    <cfRule type="expression" dxfId="1886" priority="13156">
      <formula>IF(RIGHT(TEXT(AI116,"0.#"),1)=".",TRUE,FALSE)</formula>
    </cfRule>
  </conditionalFormatting>
  <conditionalFormatting sqref="AM116">
    <cfRule type="expression" dxfId="1885" priority="13153">
      <formula>IF(RIGHT(TEXT(AM116,"0.#"),1)=".",FALSE,TRUE)</formula>
    </cfRule>
    <cfRule type="expression" dxfId="1884" priority="13154">
      <formula>IF(RIGHT(TEXT(AM116,"0.#"),1)=".",TRUE,FALSE)</formula>
    </cfRule>
  </conditionalFormatting>
  <conditionalFormatting sqref="AE117 AM117">
    <cfRule type="expression" dxfId="1883" priority="13151">
      <formula>IF(RIGHT(TEXT(AE117,"0.#"),1)=".",FALSE,TRUE)</formula>
    </cfRule>
    <cfRule type="expression" dxfId="1882" priority="13152">
      <formula>IF(RIGHT(TEXT(AE117,"0.#"),1)=".",TRUE,FALSE)</formula>
    </cfRule>
  </conditionalFormatting>
  <conditionalFormatting sqref="AI117">
    <cfRule type="expression" dxfId="1881" priority="13149">
      <formula>IF(RIGHT(TEXT(AI117,"0.#"),1)=".",FALSE,TRUE)</formula>
    </cfRule>
    <cfRule type="expression" dxfId="1880" priority="13150">
      <formula>IF(RIGHT(TEXT(AI117,"0.#"),1)=".",TRUE,FALSE)</formula>
    </cfRule>
  </conditionalFormatting>
  <conditionalFormatting sqref="AQ117">
    <cfRule type="expression" dxfId="1879" priority="13145">
      <formula>IF(RIGHT(TEXT(AQ117,"0.#"),1)=".",FALSE,TRUE)</formula>
    </cfRule>
    <cfRule type="expression" dxfId="1878" priority="13146">
      <formula>IF(RIGHT(TEXT(AQ117,"0.#"),1)=".",TRUE,FALSE)</formula>
    </cfRule>
  </conditionalFormatting>
  <conditionalFormatting sqref="AE119 AQ119">
    <cfRule type="expression" dxfId="1877" priority="13143">
      <formula>IF(RIGHT(TEXT(AE119,"0.#"),1)=".",FALSE,TRUE)</formula>
    </cfRule>
    <cfRule type="expression" dxfId="1876" priority="13144">
      <formula>IF(RIGHT(TEXT(AE119,"0.#"),1)=".",TRUE,FALSE)</formula>
    </cfRule>
  </conditionalFormatting>
  <conditionalFormatting sqref="AI119">
    <cfRule type="expression" dxfId="1875" priority="13141">
      <formula>IF(RIGHT(TEXT(AI119,"0.#"),1)=".",FALSE,TRUE)</formula>
    </cfRule>
    <cfRule type="expression" dxfId="1874" priority="13142">
      <formula>IF(RIGHT(TEXT(AI119,"0.#"),1)=".",TRUE,FALSE)</formula>
    </cfRule>
  </conditionalFormatting>
  <conditionalFormatting sqref="AM119">
    <cfRule type="expression" dxfId="1873" priority="13139">
      <formula>IF(RIGHT(TEXT(AM119,"0.#"),1)=".",FALSE,TRUE)</formula>
    </cfRule>
    <cfRule type="expression" dxfId="1872" priority="13140">
      <formula>IF(RIGHT(TEXT(AM119,"0.#"),1)=".",TRUE,FALSE)</formula>
    </cfRule>
  </conditionalFormatting>
  <conditionalFormatting sqref="AQ120">
    <cfRule type="expression" dxfId="1871" priority="13131">
      <formula>IF(RIGHT(TEXT(AQ120,"0.#"),1)=".",FALSE,TRUE)</formula>
    </cfRule>
    <cfRule type="expression" dxfId="1870" priority="13132">
      <formula>IF(RIGHT(TEXT(AQ120,"0.#"),1)=".",TRUE,FALSE)</formula>
    </cfRule>
  </conditionalFormatting>
  <conditionalFormatting sqref="AE122 AQ122">
    <cfRule type="expression" dxfId="1869" priority="13129">
      <formula>IF(RIGHT(TEXT(AE122,"0.#"),1)=".",FALSE,TRUE)</formula>
    </cfRule>
    <cfRule type="expression" dxfId="1868" priority="13130">
      <formula>IF(RIGHT(TEXT(AE122,"0.#"),1)=".",TRUE,FALSE)</formula>
    </cfRule>
  </conditionalFormatting>
  <conditionalFormatting sqref="AI122">
    <cfRule type="expression" dxfId="1867" priority="13127">
      <formula>IF(RIGHT(TEXT(AI122,"0.#"),1)=".",FALSE,TRUE)</formula>
    </cfRule>
    <cfRule type="expression" dxfId="1866" priority="13128">
      <formula>IF(RIGHT(TEXT(AI122,"0.#"),1)=".",TRUE,FALSE)</formula>
    </cfRule>
  </conditionalFormatting>
  <conditionalFormatting sqref="AM122">
    <cfRule type="expression" dxfId="1865" priority="13125">
      <formula>IF(RIGHT(TEXT(AM122,"0.#"),1)=".",FALSE,TRUE)</formula>
    </cfRule>
    <cfRule type="expression" dxfId="1864" priority="13126">
      <formula>IF(RIGHT(TEXT(AM122,"0.#"),1)=".",TRUE,FALSE)</formula>
    </cfRule>
  </conditionalFormatting>
  <conditionalFormatting sqref="AQ123">
    <cfRule type="expression" dxfId="1863" priority="13117">
      <formula>IF(RIGHT(TEXT(AQ123,"0.#"),1)=".",FALSE,TRUE)</formula>
    </cfRule>
    <cfRule type="expression" dxfId="1862" priority="13118">
      <formula>IF(RIGHT(TEXT(AQ123,"0.#"),1)=".",TRUE,FALSE)</formula>
    </cfRule>
  </conditionalFormatting>
  <conditionalFormatting sqref="AE125 AQ125">
    <cfRule type="expression" dxfId="1861" priority="13115">
      <formula>IF(RIGHT(TEXT(AE125,"0.#"),1)=".",FALSE,TRUE)</formula>
    </cfRule>
    <cfRule type="expression" dxfId="1860" priority="13116">
      <formula>IF(RIGHT(TEXT(AE125,"0.#"),1)=".",TRUE,FALSE)</formula>
    </cfRule>
  </conditionalFormatting>
  <conditionalFormatting sqref="AI125">
    <cfRule type="expression" dxfId="1859" priority="13113">
      <formula>IF(RIGHT(TEXT(AI125,"0.#"),1)=".",FALSE,TRUE)</formula>
    </cfRule>
    <cfRule type="expression" dxfId="1858" priority="13114">
      <formula>IF(RIGHT(TEXT(AI125,"0.#"),1)=".",TRUE,FALSE)</formula>
    </cfRule>
  </conditionalFormatting>
  <conditionalFormatting sqref="AM125">
    <cfRule type="expression" dxfId="1857" priority="13111">
      <formula>IF(RIGHT(TEXT(AM125,"0.#"),1)=".",FALSE,TRUE)</formula>
    </cfRule>
    <cfRule type="expression" dxfId="1856" priority="13112">
      <formula>IF(RIGHT(TEXT(AM125,"0.#"),1)=".",TRUE,FALSE)</formula>
    </cfRule>
  </conditionalFormatting>
  <conditionalFormatting sqref="AQ126">
    <cfRule type="expression" dxfId="1855" priority="13103">
      <formula>IF(RIGHT(TEXT(AQ126,"0.#"),1)=".",FALSE,TRUE)</formula>
    </cfRule>
    <cfRule type="expression" dxfId="1854" priority="13104">
      <formula>IF(RIGHT(TEXT(AQ126,"0.#"),1)=".",TRUE,FALSE)</formula>
    </cfRule>
  </conditionalFormatting>
  <conditionalFormatting sqref="AE128 AQ128">
    <cfRule type="expression" dxfId="1853" priority="13101">
      <formula>IF(RIGHT(TEXT(AE128,"0.#"),1)=".",FALSE,TRUE)</formula>
    </cfRule>
    <cfRule type="expression" dxfId="1852" priority="13102">
      <formula>IF(RIGHT(TEXT(AE128,"0.#"),1)=".",TRUE,FALSE)</formula>
    </cfRule>
  </conditionalFormatting>
  <conditionalFormatting sqref="AI128">
    <cfRule type="expression" dxfId="1851" priority="13099">
      <formula>IF(RIGHT(TEXT(AI128,"0.#"),1)=".",FALSE,TRUE)</formula>
    </cfRule>
    <cfRule type="expression" dxfId="1850" priority="13100">
      <formula>IF(RIGHT(TEXT(AI128,"0.#"),1)=".",TRUE,FALSE)</formula>
    </cfRule>
  </conditionalFormatting>
  <conditionalFormatting sqref="AM128">
    <cfRule type="expression" dxfId="1849" priority="13097">
      <formula>IF(RIGHT(TEXT(AM128,"0.#"),1)=".",FALSE,TRUE)</formula>
    </cfRule>
    <cfRule type="expression" dxfId="1848" priority="13098">
      <formula>IF(RIGHT(TEXT(AM128,"0.#"),1)=".",TRUE,FALSE)</formula>
    </cfRule>
  </conditionalFormatting>
  <conditionalFormatting sqref="AQ129">
    <cfRule type="expression" dxfId="1847" priority="13089">
      <formula>IF(RIGHT(TEXT(AQ129,"0.#"),1)=".",FALSE,TRUE)</formula>
    </cfRule>
    <cfRule type="expression" dxfId="1846" priority="13090">
      <formula>IF(RIGHT(TEXT(AQ129,"0.#"),1)=".",TRUE,FALSE)</formula>
    </cfRule>
  </conditionalFormatting>
  <conditionalFormatting sqref="AE75">
    <cfRule type="expression" dxfId="1845" priority="13087">
      <formula>IF(RIGHT(TEXT(AE75,"0.#"),1)=".",FALSE,TRUE)</formula>
    </cfRule>
    <cfRule type="expression" dxfId="1844" priority="13088">
      <formula>IF(RIGHT(TEXT(AE75,"0.#"),1)=".",TRUE,FALSE)</formula>
    </cfRule>
  </conditionalFormatting>
  <conditionalFormatting sqref="AE76">
    <cfRule type="expression" dxfId="1843" priority="13085">
      <formula>IF(RIGHT(TEXT(AE76,"0.#"),1)=".",FALSE,TRUE)</formula>
    </cfRule>
    <cfRule type="expression" dxfId="1842" priority="13086">
      <formula>IF(RIGHT(TEXT(AE76,"0.#"),1)=".",TRUE,FALSE)</formula>
    </cfRule>
  </conditionalFormatting>
  <conditionalFormatting sqref="AE77">
    <cfRule type="expression" dxfId="1841" priority="13083">
      <formula>IF(RIGHT(TEXT(AE77,"0.#"),1)=".",FALSE,TRUE)</formula>
    </cfRule>
    <cfRule type="expression" dxfId="1840" priority="13084">
      <formula>IF(RIGHT(TEXT(AE77,"0.#"),1)=".",TRUE,FALSE)</formula>
    </cfRule>
  </conditionalFormatting>
  <conditionalFormatting sqref="AI77">
    <cfRule type="expression" dxfId="1839" priority="13081">
      <formula>IF(RIGHT(TEXT(AI77,"0.#"),1)=".",FALSE,TRUE)</formula>
    </cfRule>
    <cfRule type="expression" dxfId="1838" priority="13082">
      <formula>IF(RIGHT(TEXT(AI77,"0.#"),1)=".",TRUE,FALSE)</formula>
    </cfRule>
  </conditionalFormatting>
  <conditionalFormatting sqref="AI76">
    <cfRule type="expression" dxfId="1837" priority="13079">
      <formula>IF(RIGHT(TEXT(AI76,"0.#"),1)=".",FALSE,TRUE)</formula>
    </cfRule>
    <cfRule type="expression" dxfId="1836" priority="13080">
      <formula>IF(RIGHT(TEXT(AI76,"0.#"),1)=".",TRUE,FALSE)</formula>
    </cfRule>
  </conditionalFormatting>
  <conditionalFormatting sqref="AI75">
    <cfRule type="expression" dxfId="1835" priority="13077">
      <formula>IF(RIGHT(TEXT(AI75,"0.#"),1)=".",FALSE,TRUE)</formula>
    </cfRule>
    <cfRule type="expression" dxfId="1834" priority="13078">
      <formula>IF(RIGHT(TEXT(AI75,"0.#"),1)=".",TRUE,FALSE)</formula>
    </cfRule>
  </conditionalFormatting>
  <conditionalFormatting sqref="AM75">
    <cfRule type="expression" dxfId="1833" priority="13075">
      <formula>IF(RIGHT(TEXT(AM75,"0.#"),1)=".",FALSE,TRUE)</formula>
    </cfRule>
    <cfRule type="expression" dxfId="1832" priority="13076">
      <formula>IF(RIGHT(TEXT(AM75,"0.#"),1)=".",TRUE,FALSE)</formula>
    </cfRule>
  </conditionalFormatting>
  <conditionalFormatting sqref="AM76">
    <cfRule type="expression" dxfId="1831" priority="13073">
      <formula>IF(RIGHT(TEXT(AM76,"0.#"),1)=".",FALSE,TRUE)</formula>
    </cfRule>
    <cfRule type="expression" dxfId="1830" priority="13074">
      <formula>IF(RIGHT(TEXT(AM76,"0.#"),1)=".",TRUE,FALSE)</formula>
    </cfRule>
  </conditionalFormatting>
  <conditionalFormatting sqref="AM77">
    <cfRule type="expression" dxfId="1829" priority="13071">
      <formula>IF(RIGHT(TEXT(AM77,"0.#"),1)=".",FALSE,TRUE)</formula>
    </cfRule>
    <cfRule type="expression" dxfId="1828" priority="13072">
      <formula>IF(RIGHT(TEXT(AM77,"0.#"),1)=".",TRUE,FALSE)</formula>
    </cfRule>
  </conditionalFormatting>
  <conditionalFormatting sqref="AE134:AE135 AI134:AI135 AM134:AM135 AQ134:AQ135 AU134:AU135">
    <cfRule type="expression" dxfId="1827" priority="13057">
      <formula>IF(RIGHT(TEXT(AE134,"0.#"),1)=".",FALSE,TRUE)</formula>
    </cfRule>
    <cfRule type="expression" dxfId="1826" priority="13058">
      <formula>IF(RIGHT(TEXT(AE134,"0.#"),1)=".",TRUE,FALSE)</formula>
    </cfRule>
  </conditionalFormatting>
  <conditionalFormatting sqref="AE433">
    <cfRule type="expression" dxfId="1825" priority="13027">
      <formula>IF(RIGHT(TEXT(AE433,"0.#"),1)=".",FALSE,TRUE)</formula>
    </cfRule>
    <cfRule type="expression" dxfId="1824" priority="13028">
      <formula>IF(RIGHT(TEXT(AE433,"0.#"),1)=".",TRUE,FALSE)</formula>
    </cfRule>
  </conditionalFormatting>
  <conditionalFormatting sqref="AM435">
    <cfRule type="expression" dxfId="1823" priority="13011">
      <formula>IF(RIGHT(TEXT(AM435,"0.#"),1)=".",FALSE,TRUE)</formula>
    </cfRule>
    <cfRule type="expression" dxfId="1822" priority="13012">
      <formula>IF(RIGHT(TEXT(AM435,"0.#"),1)=".",TRUE,FALSE)</formula>
    </cfRule>
  </conditionalFormatting>
  <conditionalFormatting sqref="AE434">
    <cfRule type="expression" dxfId="1821" priority="13025">
      <formula>IF(RIGHT(TEXT(AE434,"0.#"),1)=".",FALSE,TRUE)</formula>
    </cfRule>
    <cfRule type="expression" dxfId="1820" priority="13026">
      <formula>IF(RIGHT(TEXT(AE434,"0.#"),1)=".",TRUE,FALSE)</formula>
    </cfRule>
  </conditionalFormatting>
  <conditionalFormatting sqref="AE435">
    <cfRule type="expression" dxfId="1819" priority="13023">
      <formula>IF(RIGHT(TEXT(AE435,"0.#"),1)=".",FALSE,TRUE)</formula>
    </cfRule>
    <cfRule type="expression" dxfId="1818" priority="13024">
      <formula>IF(RIGHT(TEXT(AE435,"0.#"),1)=".",TRUE,FALSE)</formula>
    </cfRule>
  </conditionalFormatting>
  <conditionalFormatting sqref="AM433">
    <cfRule type="expression" dxfId="1817" priority="13015">
      <formula>IF(RIGHT(TEXT(AM433,"0.#"),1)=".",FALSE,TRUE)</formula>
    </cfRule>
    <cfRule type="expression" dxfId="1816" priority="13016">
      <formula>IF(RIGHT(TEXT(AM433,"0.#"),1)=".",TRUE,FALSE)</formula>
    </cfRule>
  </conditionalFormatting>
  <conditionalFormatting sqref="AM434">
    <cfRule type="expression" dxfId="1815" priority="13013">
      <formula>IF(RIGHT(TEXT(AM434,"0.#"),1)=".",FALSE,TRUE)</formula>
    </cfRule>
    <cfRule type="expression" dxfId="1814" priority="13014">
      <formula>IF(RIGHT(TEXT(AM434,"0.#"),1)=".",TRUE,FALSE)</formula>
    </cfRule>
  </conditionalFormatting>
  <conditionalFormatting sqref="AU433">
    <cfRule type="expression" dxfId="1813" priority="13003">
      <formula>IF(RIGHT(TEXT(AU433,"0.#"),1)=".",FALSE,TRUE)</formula>
    </cfRule>
    <cfRule type="expression" dxfId="1812" priority="13004">
      <formula>IF(RIGHT(TEXT(AU433,"0.#"),1)=".",TRUE,FALSE)</formula>
    </cfRule>
  </conditionalFormatting>
  <conditionalFormatting sqref="AU434">
    <cfRule type="expression" dxfId="1811" priority="13001">
      <formula>IF(RIGHT(TEXT(AU434,"0.#"),1)=".",FALSE,TRUE)</formula>
    </cfRule>
    <cfRule type="expression" dxfId="1810" priority="13002">
      <formula>IF(RIGHT(TEXT(AU434,"0.#"),1)=".",TRUE,FALSE)</formula>
    </cfRule>
  </conditionalFormatting>
  <conditionalFormatting sqref="AU435">
    <cfRule type="expression" dxfId="1809" priority="12999">
      <formula>IF(RIGHT(TEXT(AU435,"0.#"),1)=".",FALSE,TRUE)</formula>
    </cfRule>
    <cfRule type="expression" dxfId="1808" priority="13000">
      <formula>IF(RIGHT(TEXT(AU435,"0.#"),1)=".",TRUE,FALSE)</formula>
    </cfRule>
  </conditionalFormatting>
  <conditionalFormatting sqref="AI435">
    <cfRule type="expression" dxfId="1807" priority="12933">
      <formula>IF(RIGHT(TEXT(AI435,"0.#"),1)=".",FALSE,TRUE)</formula>
    </cfRule>
    <cfRule type="expression" dxfId="1806" priority="12934">
      <formula>IF(RIGHT(TEXT(AI435,"0.#"),1)=".",TRUE,FALSE)</formula>
    </cfRule>
  </conditionalFormatting>
  <conditionalFormatting sqref="AI433">
    <cfRule type="expression" dxfId="1805" priority="12937">
      <formula>IF(RIGHT(TEXT(AI433,"0.#"),1)=".",FALSE,TRUE)</formula>
    </cfRule>
    <cfRule type="expression" dxfId="1804" priority="12938">
      <formula>IF(RIGHT(TEXT(AI433,"0.#"),1)=".",TRUE,FALSE)</formula>
    </cfRule>
  </conditionalFormatting>
  <conditionalFormatting sqref="AI434">
    <cfRule type="expression" dxfId="1803" priority="12935">
      <formula>IF(RIGHT(TEXT(AI434,"0.#"),1)=".",FALSE,TRUE)</formula>
    </cfRule>
    <cfRule type="expression" dxfId="1802" priority="12936">
      <formula>IF(RIGHT(TEXT(AI434,"0.#"),1)=".",TRUE,FALSE)</formula>
    </cfRule>
  </conditionalFormatting>
  <conditionalFormatting sqref="AQ434">
    <cfRule type="expression" dxfId="1801" priority="12919">
      <formula>IF(RIGHT(TEXT(AQ434,"0.#"),1)=".",FALSE,TRUE)</formula>
    </cfRule>
    <cfRule type="expression" dxfId="1800" priority="12920">
      <formula>IF(RIGHT(TEXT(AQ434,"0.#"),1)=".",TRUE,FALSE)</formula>
    </cfRule>
  </conditionalFormatting>
  <conditionalFormatting sqref="AQ435">
    <cfRule type="expression" dxfId="1799" priority="12905">
      <formula>IF(RIGHT(TEXT(AQ435,"0.#"),1)=".",FALSE,TRUE)</formula>
    </cfRule>
    <cfRule type="expression" dxfId="1798" priority="12906">
      <formula>IF(RIGHT(TEXT(AQ435,"0.#"),1)=".",TRUE,FALSE)</formula>
    </cfRule>
  </conditionalFormatting>
  <conditionalFormatting sqref="AQ433">
    <cfRule type="expression" dxfId="1797" priority="12903">
      <formula>IF(RIGHT(TEXT(AQ433,"0.#"),1)=".",FALSE,TRUE)</formula>
    </cfRule>
    <cfRule type="expression" dxfId="1796" priority="12904">
      <formula>IF(RIGHT(TEXT(AQ433,"0.#"),1)=".",TRUE,FALSE)</formula>
    </cfRule>
  </conditionalFormatting>
  <conditionalFormatting sqref="AL848:AO867">
    <cfRule type="expression" dxfId="1795" priority="6627">
      <formula>IF(AND(AL848&gt;=0, RIGHT(TEXT(AL848,"0.#"),1)&lt;&gt;"."),TRUE,FALSE)</formula>
    </cfRule>
    <cfRule type="expression" dxfId="1794" priority="6628">
      <formula>IF(AND(AL848&gt;=0, RIGHT(TEXT(AL848,"0.#"),1)="."),TRUE,FALSE)</formula>
    </cfRule>
    <cfRule type="expression" dxfId="1793" priority="6629">
      <formula>IF(AND(AL848&lt;0, RIGHT(TEXT(AL848,"0.#"),1)&lt;&gt;"."),TRUE,FALSE)</formula>
    </cfRule>
    <cfRule type="expression" dxfId="1792" priority="6630">
      <formula>IF(AND(AL848&lt;0, RIGHT(TEXT(AL848,"0.#"),1)="."),TRUE,FALSE)</formula>
    </cfRule>
  </conditionalFormatting>
  <conditionalFormatting sqref="AQ53:AQ55">
    <cfRule type="expression" dxfId="1791" priority="4649">
      <formula>IF(RIGHT(TEXT(AQ53,"0.#"),1)=".",FALSE,TRUE)</formula>
    </cfRule>
    <cfRule type="expression" dxfId="1790" priority="4650">
      <formula>IF(RIGHT(TEXT(AQ53,"0.#"),1)=".",TRUE,FALSE)</formula>
    </cfRule>
  </conditionalFormatting>
  <conditionalFormatting sqref="AU53:AU55">
    <cfRule type="expression" dxfId="1789" priority="4647">
      <formula>IF(RIGHT(TEXT(AU53,"0.#"),1)=".",FALSE,TRUE)</formula>
    </cfRule>
    <cfRule type="expression" dxfId="1788" priority="4648">
      <formula>IF(RIGHT(TEXT(AU53,"0.#"),1)=".",TRUE,FALSE)</formula>
    </cfRule>
  </conditionalFormatting>
  <conditionalFormatting sqref="AQ60:AQ62">
    <cfRule type="expression" dxfId="1787" priority="4645">
      <formula>IF(RIGHT(TEXT(AQ60,"0.#"),1)=".",FALSE,TRUE)</formula>
    </cfRule>
    <cfRule type="expression" dxfId="1786" priority="4646">
      <formula>IF(RIGHT(TEXT(AQ60,"0.#"),1)=".",TRUE,FALSE)</formula>
    </cfRule>
  </conditionalFormatting>
  <conditionalFormatting sqref="AU60:AU62">
    <cfRule type="expression" dxfId="1785" priority="4643">
      <formula>IF(RIGHT(TEXT(AU60,"0.#"),1)=".",FALSE,TRUE)</formula>
    </cfRule>
    <cfRule type="expression" dxfId="1784" priority="4644">
      <formula>IF(RIGHT(TEXT(AU60,"0.#"),1)=".",TRUE,FALSE)</formula>
    </cfRule>
  </conditionalFormatting>
  <conditionalFormatting sqref="AQ75:AQ77">
    <cfRule type="expression" dxfId="1783" priority="4641">
      <formula>IF(RIGHT(TEXT(AQ75,"0.#"),1)=".",FALSE,TRUE)</formula>
    </cfRule>
    <cfRule type="expression" dxfId="1782" priority="4642">
      <formula>IF(RIGHT(TEXT(AQ75,"0.#"),1)=".",TRUE,FALSE)</formula>
    </cfRule>
  </conditionalFormatting>
  <conditionalFormatting sqref="AU75:AU77">
    <cfRule type="expression" dxfId="1781" priority="4639">
      <formula>IF(RIGHT(TEXT(AU75,"0.#"),1)=".",FALSE,TRUE)</formula>
    </cfRule>
    <cfRule type="expression" dxfId="1780" priority="4640">
      <formula>IF(RIGHT(TEXT(AU75,"0.#"),1)=".",TRUE,FALSE)</formula>
    </cfRule>
  </conditionalFormatting>
  <conditionalFormatting sqref="AQ87:AQ89">
    <cfRule type="expression" dxfId="1779" priority="4637">
      <formula>IF(RIGHT(TEXT(AQ87,"0.#"),1)=".",FALSE,TRUE)</formula>
    </cfRule>
    <cfRule type="expression" dxfId="1778" priority="4638">
      <formula>IF(RIGHT(TEXT(AQ87,"0.#"),1)=".",TRUE,FALSE)</formula>
    </cfRule>
  </conditionalFormatting>
  <conditionalFormatting sqref="AU87:AU89">
    <cfRule type="expression" dxfId="1777" priority="4635">
      <formula>IF(RIGHT(TEXT(AU87,"0.#"),1)=".",FALSE,TRUE)</formula>
    </cfRule>
    <cfRule type="expression" dxfId="1776" priority="4636">
      <formula>IF(RIGHT(TEXT(AU87,"0.#"),1)=".",TRUE,FALSE)</formula>
    </cfRule>
  </conditionalFormatting>
  <conditionalFormatting sqref="AQ92:AQ94">
    <cfRule type="expression" dxfId="1775" priority="4633">
      <formula>IF(RIGHT(TEXT(AQ92,"0.#"),1)=".",FALSE,TRUE)</formula>
    </cfRule>
    <cfRule type="expression" dxfId="1774" priority="4634">
      <formula>IF(RIGHT(TEXT(AQ92,"0.#"),1)=".",TRUE,FALSE)</formula>
    </cfRule>
  </conditionalFormatting>
  <conditionalFormatting sqref="AU92:AU94">
    <cfRule type="expression" dxfId="1773" priority="4631">
      <formula>IF(RIGHT(TEXT(AU92,"0.#"),1)=".",FALSE,TRUE)</formula>
    </cfRule>
    <cfRule type="expression" dxfId="1772" priority="4632">
      <formula>IF(RIGHT(TEXT(AU92,"0.#"),1)=".",TRUE,FALSE)</formula>
    </cfRule>
  </conditionalFormatting>
  <conditionalFormatting sqref="AQ97:AQ99">
    <cfRule type="expression" dxfId="1771" priority="4629">
      <formula>IF(RIGHT(TEXT(AQ97,"0.#"),1)=".",FALSE,TRUE)</formula>
    </cfRule>
    <cfRule type="expression" dxfId="1770" priority="4630">
      <formula>IF(RIGHT(TEXT(AQ97,"0.#"),1)=".",TRUE,FALSE)</formula>
    </cfRule>
  </conditionalFormatting>
  <conditionalFormatting sqref="AU97:AU99">
    <cfRule type="expression" dxfId="1769" priority="4627">
      <formula>IF(RIGHT(TEXT(AU97,"0.#"),1)=".",FALSE,TRUE)</formula>
    </cfRule>
    <cfRule type="expression" dxfId="1768" priority="4628">
      <formula>IF(RIGHT(TEXT(AU97,"0.#"),1)=".",TRUE,FALSE)</formula>
    </cfRule>
  </conditionalFormatting>
  <conditionalFormatting sqref="AE458">
    <cfRule type="expression" dxfId="1767" priority="4321">
      <formula>IF(RIGHT(TEXT(AE458,"0.#"),1)=".",FALSE,TRUE)</formula>
    </cfRule>
    <cfRule type="expression" dxfId="1766" priority="4322">
      <formula>IF(RIGHT(TEXT(AE458,"0.#"),1)=".",TRUE,FALSE)</formula>
    </cfRule>
  </conditionalFormatting>
  <conditionalFormatting sqref="AM460">
    <cfRule type="expression" dxfId="1765" priority="4311">
      <formula>IF(RIGHT(TEXT(AM460,"0.#"),1)=".",FALSE,TRUE)</formula>
    </cfRule>
    <cfRule type="expression" dxfId="1764" priority="4312">
      <formula>IF(RIGHT(TEXT(AM460,"0.#"),1)=".",TRUE,FALSE)</formula>
    </cfRule>
  </conditionalFormatting>
  <conditionalFormatting sqref="AE459">
    <cfRule type="expression" dxfId="1763" priority="4319">
      <formula>IF(RIGHT(TEXT(AE459,"0.#"),1)=".",FALSE,TRUE)</formula>
    </cfRule>
    <cfRule type="expression" dxfId="1762" priority="4320">
      <formula>IF(RIGHT(TEXT(AE459,"0.#"),1)=".",TRUE,FALSE)</formula>
    </cfRule>
  </conditionalFormatting>
  <conditionalFormatting sqref="AE460">
    <cfRule type="expression" dxfId="1761" priority="4317">
      <formula>IF(RIGHT(TEXT(AE460,"0.#"),1)=".",FALSE,TRUE)</formula>
    </cfRule>
    <cfRule type="expression" dxfId="1760" priority="4318">
      <formula>IF(RIGHT(TEXT(AE460,"0.#"),1)=".",TRUE,FALSE)</formula>
    </cfRule>
  </conditionalFormatting>
  <conditionalFormatting sqref="AM458">
    <cfRule type="expression" dxfId="1759" priority="4315">
      <formula>IF(RIGHT(TEXT(AM458,"0.#"),1)=".",FALSE,TRUE)</formula>
    </cfRule>
    <cfRule type="expression" dxfId="1758" priority="4316">
      <formula>IF(RIGHT(TEXT(AM458,"0.#"),1)=".",TRUE,FALSE)</formula>
    </cfRule>
  </conditionalFormatting>
  <conditionalFormatting sqref="AM459">
    <cfRule type="expression" dxfId="1757" priority="4313">
      <formula>IF(RIGHT(TEXT(AM459,"0.#"),1)=".",FALSE,TRUE)</formula>
    </cfRule>
    <cfRule type="expression" dxfId="1756" priority="4314">
      <formula>IF(RIGHT(TEXT(AM459,"0.#"),1)=".",TRUE,FALSE)</formula>
    </cfRule>
  </conditionalFormatting>
  <conditionalFormatting sqref="AU458">
    <cfRule type="expression" dxfId="1755" priority="4309">
      <formula>IF(RIGHT(TEXT(AU458,"0.#"),1)=".",FALSE,TRUE)</formula>
    </cfRule>
    <cfRule type="expression" dxfId="1754" priority="4310">
      <formula>IF(RIGHT(TEXT(AU458,"0.#"),1)=".",TRUE,FALSE)</formula>
    </cfRule>
  </conditionalFormatting>
  <conditionalFormatting sqref="AU459">
    <cfRule type="expression" dxfId="1753" priority="4307">
      <formula>IF(RIGHT(TEXT(AU459,"0.#"),1)=".",FALSE,TRUE)</formula>
    </cfRule>
    <cfRule type="expression" dxfId="1752" priority="4308">
      <formula>IF(RIGHT(TEXT(AU459,"0.#"),1)=".",TRUE,FALSE)</formula>
    </cfRule>
  </conditionalFormatting>
  <conditionalFormatting sqref="AU460">
    <cfRule type="expression" dxfId="1751" priority="4305">
      <formula>IF(RIGHT(TEXT(AU460,"0.#"),1)=".",FALSE,TRUE)</formula>
    </cfRule>
    <cfRule type="expression" dxfId="1750" priority="4306">
      <formula>IF(RIGHT(TEXT(AU460,"0.#"),1)=".",TRUE,FALSE)</formula>
    </cfRule>
  </conditionalFormatting>
  <conditionalFormatting sqref="AI460">
    <cfRule type="expression" dxfId="1749" priority="4299">
      <formula>IF(RIGHT(TEXT(AI460,"0.#"),1)=".",FALSE,TRUE)</formula>
    </cfRule>
    <cfRule type="expression" dxfId="1748" priority="4300">
      <formula>IF(RIGHT(TEXT(AI460,"0.#"),1)=".",TRUE,FALSE)</formula>
    </cfRule>
  </conditionalFormatting>
  <conditionalFormatting sqref="AI458">
    <cfRule type="expression" dxfId="1747" priority="4303">
      <formula>IF(RIGHT(TEXT(AI458,"0.#"),1)=".",FALSE,TRUE)</formula>
    </cfRule>
    <cfRule type="expression" dxfId="1746" priority="4304">
      <formula>IF(RIGHT(TEXT(AI458,"0.#"),1)=".",TRUE,FALSE)</formula>
    </cfRule>
  </conditionalFormatting>
  <conditionalFormatting sqref="AI459">
    <cfRule type="expression" dxfId="1745" priority="4301">
      <formula>IF(RIGHT(TEXT(AI459,"0.#"),1)=".",FALSE,TRUE)</formula>
    </cfRule>
    <cfRule type="expression" dxfId="1744" priority="4302">
      <formula>IF(RIGHT(TEXT(AI459,"0.#"),1)=".",TRUE,FALSE)</formula>
    </cfRule>
  </conditionalFormatting>
  <conditionalFormatting sqref="AQ459">
    <cfRule type="expression" dxfId="1743" priority="4297">
      <formula>IF(RIGHT(TEXT(AQ459,"0.#"),1)=".",FALSE,TRUE)</formula>
    </cfRule>
    <cfRule type="expression" dxfId="1742" priority="4298">
      <formula>IF(RIGHT(TEXT(AQ459,"0.#"),1)=".",TRUE,FALSE)</formula>
    </cfRule>
  </conditionalFormatting>
  <conditionalFormatting sqref="AQ460">
    <cfRule type="expression" dxfId="1741" priority="4295">
      <formula>IF(RIGHT(TEXT(AQ460,"0.#"),1)=".",FALSE,TRUE)</formula>
    </cfRule>
    <cfRule type="expression" dxfId="1740" priority="4296">
      <formula>IF(RIGHT(TEXT(AQ460,"0.#"),1)=".",TRUE,FALSE)</formula>
    </cfRule>
  </conditionalFormatting>
  <conditionalFormatting sqref="AQ458">
    <cfRule type="expression" dxfId="1739" priority="4293">
      <formula>IF(RIGHT(TEXT(AQ458,"0.#"),1)=".",FALSE,TRUE)</formula>
    </cfRule>
    <cfRule type="expression" dxfId="1738" priority="4294">
      <formula>IF(RIGHT(TEXT(AQ458,"0.#"),1)=".",TRUE,FALSE)</formula>
    </cfRule>
  </conditionalFormatting>
  <conditionalFormatting sqref="AE120 AM120">
    <cfRule type="expression" dxfId="1737" priority="2971">
      <formula>IF(RIGHT(TEXT(AE120,"0.#"),1)=".",FALSE,TRUE)</formula>
    </cfRule>
    <cfRule type="expression" dxfId="1736" priority="2972">
      <formula>IF(RIGHT(TEXT(AE120,"0.#"),1)=".",TRUE,FALSE)</formula>
    </cfRule>
  </conditionalFormatting>
  <conditionalFormatting sqref="AI126">
    <cfRule type="expression" dxfId="1735" priority="2961">
      <formula>IF(RIGHT(TEXT(AI126,"0.#"),1)=".",FALSE,TRUE)</formula>
    </cfRule>
    <cfRule type="expression" dxfId="1734" priority="2962">
      <formula>IF(RIGHT(TEXT(AI126,"0.#"),1)=".",TRUE,FALSE)</formula>
    </cfRule>
  </conditionalFormatting>
  <conditionalFormatting sqref="AI120">
    <cfRule type="expression" dxfId="1733" priority="2969">
      <formula>IF(RIGHT(TEXT(AI120,"0.#"),1)=".",FALSE,TRUE)</formula>
    </cfRule>
    <cfRule type="expression" dxfId="1732" priority="2970">
      <formula>IF(RIGHT(TEXT(AI120,"0.#"),1)=".",TRUE,FALSE)</formula>
    </cfRule>
  </conditionalFormatting>
  <conditionalFormatting sqref="AE123 AM123">
    <cfRule type="expression" dxfId="1731" priority="2967">
      <formula>IF(RIGHT(TEXT(AE123,"0.#"),1)=".",FALSE,TRUE)</formula>
    </cfRule>
    <cfRule type="expression" dxfId="1730" priority="2968">
      <formula>IF(RIGHT(TEXT(AE123,"0.#"),1)=".",TRUE,FALSE)</formula>
    </cfRule>
  </conditionalFormatting>
  <conditionalFormatting sqref="AI123">
    <cfRule type="expression" dxfId="1729" priority="2965">
      <formula>IF(RIGHT(TEXT(AI123,"0.#"),1)=".",FALSE,TRUE)</formula>
    </cfRule>
    <cfRule type="expression" dxfId="1728" priority="2966">
      <formula>IF(RIGHT(TEXT(AI123,"0.#"),1)=".",TRUE,FALSE)</formula>
    </cfRule>
  </conditionalFormatting>
  <conditionalFormatting sqref="AE126 AM126">
    <cfRule type="expression" dxfId="1727" priority="2963">
      <formula>IF(RIGHT(TEXT(AE126,"0.#"),1)=".",FALSE,TRUE)</formula>
    </cfRule>
    <cfRule type="expression" dxfId="1726" priority="2964">
      <formula>IF(RIGHT(TEXT(AE126,"0.#"),1)=".",TRUE,FALSE)</formula>
    </cfRule>
  </conditionalFormatting>
  <conditionalFormatting sqref="AE129 AM129">
    <cfRule type="expression" dxfId="1725" priority="2959">
      <formula>IF(RIGHT(TEXT(AE129,"0.#"),1)=".",FALSE,TRUE)</formula>
    </cfRule>
    <cfRule type="expression" dxfId="1724" priority="2960">
      <formula>IF(RIGHT(TEXT(AE129,"0.#"),1)=".",TRUE,FALSE)</formula>
    </cfRule>
  </conditionalFormatting>
  <conditionalFormatting sqref="AI129">
    <cfRule type="expression" dxfId="1723" priority="2957">
      <formula>IF(RIGHT(TEXT(AI129,"0.#"),1)=".",FALSE,TRUE)</formula>
    </cfRule>
    <cfRule type="expression" dxfId="1722" priority="2958">
      <formula>IF(RIGHT(TEXT(AI129,"0.#"),1)=".",TRUE,FALSE)</formula>
    </cfRule>
  </conditionalFormatting>
  <conditionalFormatting sqref="Y848:Y867">
    <cfRule type="expression" dxfId="1721" priority="2955">
      <formula>IF(RIGHT(TEXT(Y848,"0.#"),1)=".",FALSE,TRUE)</formula>
    </cfRule>
    <cfRule type="expression" dxfId="1720" priority="2956">
      <formula>IF(RIGHT(TEXT(Y848,"0.#"),1)=".",TRUE,FALSE)</formula>
    </cfRule>
  </conditionalFormatting>
  <conditionalFormatting sqref="AU518">
    <cfRule type="expression" dxfId="1719" priority="1465">
      <formula>IF(RIGHT(TEXT(AU518,"0.#"),1)=".",FALSE,TRUE)</formula>
    </cfRule>
    <cfRule type="expression" dxfId="1718" priority="1466">
      <formula>IF(RIGHT(TEXT(AU518,"0.#"),1)=".",TRUE,FALSE)</formula>
    </cfRule>
  </conditionalFormatting>
  <conditionalFormatting sqref="AQ551">
    <cfRule type="expression" dxfId="1717" priority="1241">
      <formula>IF(RIGHT(TEXT(AQ551,"0.#"),1)=".",FALSE,TRUE)</formula>
    </cfRule>
    <cfRule type="expression" dxfId="1716" priority="1242">
      <formula>IF(RIGHT(TEXT(AQ551,"0.#"),1)=".",TRUE,FALSE)</formula>
    </cfRule>
  </conditionalFormatting>
  <conditionalFormatting sqref="AE556">
    <cfRule type="expression" dxfId="1715" priority="1239">
      <formula>IF(RIGHT(TEXT(AE556,"0.#"),1)=".",FALSE,TRUE)</formula>
    </cfRule>
    <cfRule type="expression" dxfId="1714" priority="1240">
      <formula>IF(RIGHT(TEXT(AE556,"0.#"),1)=".",TRUE,FALSE)</formula>
    </cfRule>
  </conditionalFormatting>
  <conditionalFormatting sqref="AE557">
    <cfRule type="expression" dxfId="1713" priority="1237">
      <formula>IF(RIGHT(TEXT(AE557,"0.#"),1)=".",FALSE,TRUE)</formula>
    </cfRule>
    <cfRule type="expression" dxfId="1712" priority="1238">
      <formula>IF(RIGHT(TEXT(AE557,"0.#"),1)=".",TRUE,FALSE)</formula>
    </cfRule>
  </conditionalFormatting>
  <conditionalFormatting sqref="AE558">
    <cfRule type="expression" dxfId="1711" priority="1235">
      <formula>IF(RIGHT(TEXT(AE558,"0.#"),1)=".",FALSE,TRUE)</formula>
    </cfRule>
    <cfRule type="expression" dxfId="1710" priority="1236">
      <formula>IF(RIGHT(TEXT(AE558,"0.#"),1)=".",TRUE,FALSE)</formula>
    </cfRule>
  </conditionalFormatting>
  <conditionalFormatting sqref="AU556">
    <cfRule type="expression" dxfId="1709" priority="1227">
      <formula>IF(RIGHT(TEXT(AU556,"0.#"),1)=".",FALSE,TRUE)</formula>
    </cfRule>
    <cfRule type="expression" dxfId="1708" priority="1228">
      <formula>IF(RIGHT(TEXT(AU556,"0.#"),1)=".",TRUE,FALSE)</formula>
    </cfRule>
  </conditionalFormatting>
  <conditionalFormatting sqref="AU557">
    <cfRule type="expression" dxfId="1707" priority="1225">
      <formula>IF(RIGHT(TEXT(AU557,"0.#"),1)=".",FALSE,TRUE)</formula>
    </cfRule>
    <cfRule type="expression" dxfId="1706" priority="1226">
      <formula>IF(RIGHT(TEXT(AU557,"0.#"),1)=".",TRUE,FALSE)</formula>
    </cfRule>
  </conditionalFormatting>
  <conditionalFormatting sqref="AU558">
    <cfRule type="expression" dxfId="1705" priority="1223">
      <formula>IF(RIGHT(TEXT(AU558,"0.#"),1)=".",FALSE,TRUE)</formula>
    </cfRule>
    <cfRule type="expression" dxfId="1704" priority="1224">
      <formula>IF(RIGHT(TEXT(AU558,"0.#"),1)=".",TRUE,FALSE)</formula>
    </cfRule>
  </conditionalFormatting>
  <conditionalFormatting sqref="AQ557">
    <cfRule type="expression" dxfId="1703" priority="1215">
      <formula>IF(RIGHT(TEXT(AQ557,"0.#"),1)=".",FALSE,TRUE)</formula>
    </cfRule>
    <cfRule type="expression" dxfId="1702" priority="1216">
      <formula>IF(RIGHT(TEXT(AQ557,"0.#"),1)=".",TRUE,FALSE)</formula>
    </cfRule>
  </conditionalFormatting>
  <conditionalFormatting sqref="AQ558">
    <cfRule type="expression" dxfId="1701" priority="1213">
      <formula>IF(RIGHT(TEXT(AQ558,"0.#"),1)=".",FALSE,TRUE)</formula>
    </cfRule>
    <cfRule type="expression" dxfId="1700" priority="1214">
      <formula>IF(RIGHT(TEXT(AQ558,"0.#"),1)=".",TRUE,FALSE)</formula>
    </cfRule>
  </conditionalFormatting>
  <conditionalFormatting sqref="AQ556">
    <cfRule type="expression" dxfId="1699" priority="1211">
      <formula>IF(RIGHT(TEXT(AQ556,"0.#"),1)=".",FALSE,TRUE)</formula>
    </cfRule>
    <cfRule type="expression" dxfId="1698" priority="1212">
      <formula>IF(RIGHT(TEXT(AQ556,"0.#"),1)=".",TRUE,FALSE)</formula>
    </cfRule>
  </conditionalFormatting>
  <conditionalFormatting sqref="AE561">
    <cfRule type="expression" dxfId="1697" priority="1209">
      <formula>IF(RIGHT(TEXT(AE561,"0.#"),1)=".",FALSE,TRUE)</formula>
    </cfRule>
    <cfRule type="expression" dxfId="1696" priority="1210">
      <formula>IF(RIGHT(TEXT(AE561,"0.#"),1)=".",TRUE,FALSE)</formula>
    </cfRule>
  </conditionalFormatting>
  <conditionalFormatting sqref="AE562">
    <cfRule type="expression" dxfId="1695" priority="1207">
      <formula>IF(RIGHT(TEXT(AE562,"0.#"),1)=".",FALSE,TRUE)</formula>
    </cfRule>
    <cfRule type="expression" dxfId="1694" priority="1208">
      <formula>IF(RIGHT(TEXT(AE562,"0.#"),1)=".",TRUE,FALSE)</formula>
    </cfRule>
  </conditionalFormatting>
  <conditionalFormatting sqref="AE563">
    <cfRule type="expression" dxfId="1693" priority="1205">
      <formula>IF(RIGHT(TEXT(AE563,"0.#"),1)=".",FALSE,TRUE)</formula>
    </cfRule>
    <cfRule type="expression" dxfId="1692" priority="1206">
      <formula>IF(RIGHT(TEXT(AE563,"0.#"),1)=".",TRUE,FALSE)</formula>
    </cfRule>
  </conditionalFormatting>
  <conditionalFormatting sqref="AL1103:AO1132">
    <cfRule type="expression" dxfId="1691" priority="2861">
      <formula>IF(AND(AL1103&gt;=0, RIGHT(TEXT(AL1103,"0.#"),1)&lt;&gt;"."),TRUE,FALSE)</formula>
    </cfRule>
    <cfRule type="expression" dxfId="1690" priority="2862">
      <formula>IF(AND(AL1103&gt;=0, RIGHT(TEXT(AL1103,"0.#"),1)="."),TRUE,FALSE)</formula>
    </cfRule>
    <cfRule type="expression" dxfId="1689" priority="2863">
      <formula>IF(AND(AL1103&lt;0, RIGHT(TEXT(AL1103,"0.#"),1)&lt;&gt;"."),TRUE,FALSE)</formula>
    </cfRule>
    <cfRule type="expression" dxfId="1688" priority="2864">
      <formula>IF(AND(AL1103&lt;0, RIGHT(TEXT(AL1103,"0.#"),1)="."),TRUE,FALSE)</formula>
    </cfRule>
  </conditionalFormatting>
  <conditionalFormatting sqref="Y1103:Y1132">
    <cfRule type="expression" dxfId="1687" priority="2859">
      <formula>IF(RIGHT(TEXT(Y1103,"0.#"),1)=".",FALSE,TRUE)</formula>
    </cfRule>
    <cfRule type="expression" dxfId="1686" priority="2860">
      <formula>IF(RIGHT(TEXT(Y1103,"0.#"),1)=".",TRUE,FALSE)</formula>
    </cfRule>
  </conditionalFormatting>
  <conditionalFormatting sqref="AQ553">
    <cfRule type="expression" dxfId="1685" priority="1243">
      <formula>IF(RIGHT(TEXT(AQ553,"0.#"),1)=".",FALSE,TRUE)</formula>
    </cfRule>
    <cfRule type="expression" dxfId="1684" priority="1244">
      <formula>IF(RIGHT(TEXT(AQ553,"0.#"),1)=".",TRUE,FALSE)</formula>
    </cfRule>
  </conditionalFormatting>
  <conditionalFormatting sqref="AU552">
    <cfRule type="expression" dxfId="1683" priority="1255">
      <formula>IF(RIGHT(TEXT(AU552,"0.#"),1)=".",FALSE,TRUE)</formula>
    </cfRule>
    <cfRule type="expression" dxfId="1682" priority="1256">
      <formula>IF(RIGHT(TEXT(AU552,"0.#"),1)=".",TRUE,FALSE)</formula>
    </cfRule>
  </conditionalFormatting>
  <conditionalFormatting sqref="AE552">
    <cfRule type="expression" dxfId="1681" priority="1267">
      <formula>IF(RIGHT(TEXT(AE552,"0.#"),1)=".",FALSE,TRUE)</formula>
    </cfRule>
    <cfRule type="expression" dxfId="1680" priority="1268">
      <formula>IF(RIGHT(TEXT(AE552,"0.#"),1)=".",TRUE,FALSE)</formula>
    </cfRule>
  </conditionalFormatting>
  <conditionalFormatting sqref="AQ548">
    <cfRule type="expression" dxfId="1679" priority="1273">
      <formula>IF(RIGHT(TEXT(AQ548,"0.#"),1)=".",FALSE,TRUE)</formula>
    </cfRule>
    <cfRule type="expression" dxfId="1678" priority="1274">
      <formula>IF(RIGHT(TEXT(AQ548,"0.#"),1)=".",TRUE,FALSE)</formula>
    </cfRule>
  </conditionalFormatting>
  <conditionalFormatting sqref="Y838:Y847">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 RIGHT(TEXT(AL873,"0.#"),1)&lt;&gt;"."),TRUE,FALSE)</formula>
    </cfRule>
    <cfRule type="expression" dxfId="1260" priority="2074">
      <formula>IF(AND(AL873&gt;=0, RIGHT(TEXT(AL873,"0.#"),1)="."),TRUE,FALSE)</formula>
    </cfRule>
    <cfRule type="expression" dxfId="1259" priority="2075">
      <formula>IF(AND(AL873&lt;0, RIGHT(TEXT(AL873,"0.#"),1)&lt;&gt;"."),TRUE,FALSE)</formula>
    </cfRule>
    <cfRule type="expression" dxfId="1258" priority="2076">
      <formula>IF(AND(AL873&lt;0, RIGHT(TEXT(AL873,"0.#"),1)="."),TRUE,FALSE)</formula>
    </cfRule>
  </conditionalFormatting>
  <conditionalFormatting sqref="AL871:AO872">
    <cfRule type="expression" dxfId="1257" priority="2067">
      <formula>IF(AND(AL871&gt;=0, RIGHT(TEXT(AL871,"0.#"),1)&lt;&gt;"."),TRUE,FALSE)</formula>
    </cfRule>
    <cfRule type="expression" dxfId="1256" priority="2068">
      <formula>IF(AND(AL871&gt;=0, RIGHT(TEXT(AL871,"0.#"),1)="."),TRUE,FALSE)</formula>
    </cfRule>
    <cfRule type="expression" dxfId="1255" priority="2069">
      <formula>IF(AND(AL871&lt;0, RIGHT(TEXT(AL871,"0.#"),1)&lt;&gt;"."),TRUE,FALSE)</formula>
    </cfRule>
    <cfRule type="expression" dxfId="1254" priority="2070">
      <formula>IF(AND(AL871&lt;0, RIGHT(TEXT(AL871,"0.#"),1)="."),TRUE,FALSE)</formula>
    </cfRule>
  </conditionalFormatting>
  <conditionalFormatting sqref="AL906:AO933">
    <cfRule type="expression" dxfId="1253" priority="2061">
      <formula>IF(AND(AL906&gt;=0, RIGHT(TEXT(AL906,"0.#"),1)&lt;&gt;"."),TRUE,FALSE)</formula>
    </cfRule>
    <cfRule type="expression" dxfId="1252" priority="2062">
      <formula>IF(AND(AL906&gt;=0, RIGHT(TEXT(AL906,"0.#"),1)="."),TRUE,FALSE)</formula>
    </cfRule>
    <cfRule type="expression" dxfId="1251" priority="2063">
      <formula>IF(AND(AL906&lt;0, RIGHT(TEXT(AL906,"0.#"),1)&lt;&gt;"."),TRUE,FALSE)</formula>
    </cfRule>
    <cfRule type="expression" dxfId="1250" priority="2064">
      <formula>IF(AND(AL906&lt;0, RIGHT(TEXT(AL906,"0.#"),1)="."),TRUE,FALSE)</formula>
    </cfRule>
  </conditionalFormatting>
  <conditionalFormatting sqref="AL904:AO905">
    <cfRule type="expression" dxfId="1249" priority="2055">
      <formula>IF(AND(AL904&gt;=0, RIGHT(TEXT(AL904,"0.#"),1)&lt;&gt;"."),TRUE,FALSE)</formula>
    </cfRule>
    <cfRule type="expression" dxfId="1248" priority="2056">
      <formula>IF(AND(AL904&gt;=0, RIGHT(TEXT(AL904,"0.#"),1)="."),TRUE,FALSE)</formula>
    </cfRule>
    <cfRule type="expression" dxfId="1247" priority="2057">
      <formula>IF(AND(AL904&lt;0, RIGHT(TEXT(AL904,"0.#"),1)&lt;&gt;"."),TRUE,FALSE)</formula>
    </cfRule>
    <cfRule type="expression" dxfId="1246" priority="2058">
      <formula>IF(AND(AL904&lt;0, RIGHT(TEXT(AL904,"0.#"),1)="."),TRUE,FALSE)</formula>
    </cfRule>
  </conditionalFormatting>
  <conditionalFormatting sqref="AL939:AO966">
    <cfRule type="expression" dxfId="1245" priority="2049">
      <formula>IF(AND(AL939&gt;=0, RIGHT(TEXT(AL939,"0.#"),1)&lt;&gt;"."),TRUE,FALSE)</formula>
    </cfRule>
    <cfRule type="expression" dxfId="1244" priority="2050">
      <formula>IF(AND(AL939&gt;=0, RIGHT(TEXT(AL939,"0.#"),1)="."),TRUE,FALSE)</formula>
    </cfRule>
    <cfRule type="expression" dxfId="1243" priority="2051">
      <formula>IF(AND(AL939&lt;0, RIGHT(TEXT(AL939,"0.#"),1)&lt;&gt;"."),TRUE,FALSE)</formula>
    </cfRule>
    <cfRule type="expression" dxfId="1242" priority="2052">
      <formula>IF(AND(AL939&lt;0, RIGHT(TEXT(AL939,"0.#"),1)="."),TRUE,FALSE)</formula>
    </cfRule>
  </conditionalFormatting>
  <conditionalFormatting sqref="AL937:AO938">
    <cfRule type="expression" dxfId="1241" priority="2043">
      <formula>IF(AND(AL937&gt;=0, RIGHT(TEXT(AL937,"0.#"),1)&lt;&gt;"."),TRUE,FALSE)</formula>
    </cfRule>
    <cfRule type="expression" dxfId="1240" priority="2044">
      <formula>IF(AND(AL937&gt;=0, RIGHT(TEXT(AL937,"0.#"),1)="."),TRUE,FALSE)</formula>
    </cfRule>
    <cfRule type="expression" dxfId="1239" priority="2045">
      <formula>IF(AND(AL937&lt;0, RIGHT(TEXT(AL937,"0.#"),1)&lt;&gt;"."),TRUE,FALSE)</formula>
    </cfRule>
    <cfRule type="expression" dxfId="1238" priority="2046">
      <formula>IF(AND(AL937&lt;0, RIGHT(TEXT(AL937,"0.#"),1)="."),TRUE,FALSE)</formula>
    </cfRule>
  </conditionalFormatting>
  <conditionalFormatting sqref="AL972:AO999">
    <cfRule type="expression" dxfId="1237" priority="2037">
      <formula>IF(AND(AL972&gt;=0, RIGHT(TEXT(AL972,"0.#"),1)&lt;&gt;"."),TRUE,FALSE)</formula>
    </cfRule>
    <cfRule type="expression" dxfId="1236" priority="2038">
      <formula>IF(AND(AL972&gt;=0, RIGHT(TEXT(AL972,"0.#"),1)="."),TRUE,FALSE)</formula>
    </cfRule>
    <cfRule type="expression" dxfId="1235" priority="2039">
      <formula>IF(AND(AL972&lt;0, RIGHT(TEXT(AL972,"0.#"),1)&lt;&gt;"."),TRUE,FALSE)</formula>
    </cfRule>
    <cfRule type="expression" dxfId="1234" priority="2040">
      <formula>IF(AND(AL972&lt;0, RIGHT(TEXT(AL972,"0.#"),1)="."),TRUE,FALSE)</formula>
    </cfRule>
  </conditionalFormatting>
  <conditionalFormatting sqref="AL970:AO971">
    <cfRule type="expression" dxfId="1233" priority="2031">
      <formula>IF(AND(AL970&gt;=0, RIGHT(TEXT(AL970,"0.#"),1)&lt;&gt;"."),TRUE,FALSE)</formula>
    </cfRule>
    <cfRule type="expression" dxfId="1232" priority="2032">
      <formula>IF(AND(AL970&gt;=0, RIGHT(TEXT(AL970,"0.#"),1)="."),TRUE,FALSE)</formula>
    </cfRule>
    <cfRule type="expression" dxfId="1231" priority="2033">
      <formula>IF(AND(AL970&lt;0, RIGHT(TEXT(AL970,"0.#"),1)&lt;&gt;"."),TRUE,FALSE)</formula>
    </cfRule>
    <cfRule type="expression" dxfId="1230" priority="2034">
      <formula>IF(AND(AL970&lt;0, RIGHT(TEXT(AL970,"0.#"),1)="."),TRUE,FALSE)</formula>
    </cfRule>
  </conditionalFormatting>
  <conditionalFormatting sqref="AL1005:AO1032">
    <cfRule type="expression" dxfId="1229" priority="2025">
      <formula>IF(AND(AL1005&gt;=0, RIGHT(TEXT(AL1005,"0.#"),1)&lt;&gt;"."),TRUE,FALSE)</formula>
    </cfRule>
    <cfRule type="expression" dxfId="1228" priority="2026">
      <formula>IF(AND(AL1005&gt;=0, RIGHT(TEXT(AL1005,"0.#"),1)="."),TRUE,FALSE)</formula>
    </cfRule>
    <cfRule type="expression" dxfId="1227" priority="2027">
      <formula>IF(AND(AL1005&lt;0, RIGHT(TEXT(AL1005,"0.#"),1)&lt;&gt;"."),TRUE,FALSE)</formula>
    </cfRule>
    <cfRule type="expression" dxfId="1226" priority="2028">
      <formula>IF(AND(AL1005&lt;0, RIGHT(TEXT(AL1005,"0.#"),1)="."),TRUE,FALSE)</formula>
    </cfRule>
  </conditionalFormatting>
  <conditionalFormatting sqref="AL1003:AO1004">
    <cfRule type="expression" dxfId="1225" priority="2019">
      <formula>IF(AND(AL1003&gt;=0, RIGHT(TEXT(AL1003,"0.#"),1)&lt;&gt;"."),TRUE,FALSE)</formula>
    </cfRule>
    <cfRule type="expression" dxfId="1224" priority="2020">
      <formula>IF(AND(AL1003&gt;=0, RIGHT(TEXT(AL1003,"0.#"),1)="."),TRUE,FALSE)</formula>
    </cfRule>
    <cfRule type="expression" dxfId="1223" priority="2021">
      <formula>IF(AND(AL1003&lt;0, RIGHT(TEXT(AL1003,"0.#"),1)&lt;&gt;"."),TRUE,FALSE)</formula>
    </cfRule>
    <cfRule type="expression" dxfId="1222" priority="2022">
      <formula>IF(AND(AL1003&lt;0, 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 RIGHT(TEXT(AL1038,"0.#"),1)&lt;&gt;"."),TRUE,FALSE)</formula>
    </cfRule>
    <cfRule type="expression" dxfId="1218" priority="2014">
      <formula>IF(AND(AL1038&gt;=0, RIGHT(TEXT(AL1038,"0.#"),1)="."),TRUE,FALSE)</formula>
    </cfRule>
    <cfRule type="expression" dxfId="1217" priority="2015">
      <formula>IF(AND(AL1038&lt;0, RIGHT(TEXT(AL1038,"0.#"),1)&lt;&gt;"."),TRUE,FALSE)</formula>
    </cfRule>
    <cfRule type="expression" dxfId="1216" priority="2016">
      <formula>IF(AND(AL1038&lt;0, 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 RIGHT(TEXT(AL1036,"0.#"),1)&lt;&gt;"."),TRUE,FALSE)</formula>
    </cfRule>
    <cfRule type="expression" dxfId="1212" priority="2008">
      <formula>IF(AND(AL1036&gt;=0, RIGHT(TEXT(AL1036,"0.#"),1)="."),TRUE,FALSE)</formula>
    </cfRule>
    <cfRule type="expression" dxfId="1211" priority="2009">
      <formula>IF(AND(AL1036&lt;0, RIGHT(TEXT(AL1036,"0.#"),1)&lt;&gt;"."),TRUE,FALSE)</formula>
    </cfRule>
    <cfRule type="expression" dxfId="1210" priority="2010">
      <formula>IF(AND(AL1036&lt;0, 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 RIGHT(TEXT(AL1071,"0.#"),1)&lt;&gt;"."),TRUE,FALSE)</formula>
    </cfRule>
    <cfRule type="expression" dxfId="1206" priority="2002">
      <formula>IF(AND(AL1071&gt;=0, RIGHT(TEXT(AL1071,"0.#"),1)="."),TRUE,FALSE)</formula>
    </cfRule>
    <cfRule type="expression" dxfId="1205" priority="2003">
      <formula>IF(AND(AL1071&lt;0, RIGHT(TEXT(AL1071,"0.#"),1)&lt;&gt;"."),TRUE,FALSE)</formula>
    </cfRule>
    <cfRule type="expression" dxfId="1204" priority="2004">
      <formula>IF(AND(AL1071&lt;0, 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 RIGHT(TEXT(AL1069,"0.#"),1)&lt;&gt;"."),TRUE,FALSE)</formula>
    </cfRule>
    <cfRule type="expression" dxfId="1200" priority="1996">
      <formula>IF(AND(AL1069&gt;=0, RIGHT(TEXT(AL1069,"0.#"),1)="."),TRUE,FALSE)</formula>
    </cfRule>
    <cfRule type="expression" dxfId="1199" priority="1997">
      <formula>IF(AND(AL1069&lt;0, RIGHT(TEXT(AL1069,"0.#"),1)&lt;&gt;"."),TRUE,FALSE)</formula>
    </cfRule>
    <cfRule type="expression" dxfId="1198" priority="1998">
      <formula>IF(AND(AL1069&lt;0, 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K14:AQ14">
    <cfRule type="expression" dxfId="1" priority="1">
      <formula>IF(RIGHT(TEXT(AK14,"0.#"),1)=".",FALSE,TRUE)</formula>
    </cfRule>
    <cfRule type="expression" dxfId="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29" max="49" man="1"/>
    <brk id="727" max="49" man="1"/>
    <brk id="740" max="49" man="1"/>
    <brk id="779" max="49" man="1"/>
    <brk id="847" max="49" man="1"/>
    <brk id="868" max="49" man="1"/>
  </rowBreaks>
  <colBreaks count="1" manualBreakCount="1">
    <brk id="6" max="846"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t="s">
        <v>488</v>
      </c>
      <c r="C4" s="13" t="str">
        <f t="shared" si="0"/>
        <v>沖縄振興</v>
      </c>
      <c r="D4" s="13" t="str">
        <f>IF(C4="",D3,IF(D3&lt;&gt;"",CONCATENATE(D3,"、",C4),C4))</f>
        <v>沖縄振興</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沖縄振興</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沖縄振興</v>
      </c>
      <c r="F6" s="18" t="s">
        <v>114</v>
      </c>
      <c r="G6" s="17"/>
      <c r="H6" s="13" t="str">
        <f t="shared" si="1"/>
        <v/>
      </c>
      <c r="I6" s="13" t="str">
        <f t="shared" si="5"/>
        <v>一般会計</v>
      </c>
      <c r="K6" s="14" t="s">
        <v>106</v>
      </c>
      <c r="L6" s="15" t="s">
        <v>488</v>
      </c>
      <c r="M6" s="13" t="str">
        <f t="shared" si="2"/>
        <v>公共事業</v>
      </c>
      <c r="N6" s="13" t="str">
        <f t="shared" si="6"/>
        <v>公共事業</v>
      </c>
      <c r="O6" s="13"/>
      <c r="P6" s="12" t="s">
        <v>77</v>
      </c>
      <c r="Q6" s="17" t="s">
        <v>488</v>
      </c>
      <c r="R6" s="13" t="str">
        <f t="shared" si="3"/>
        <v>交付</v>
      </c>
      <c r="S6" s="13" t="str">
        <f t="shared" si="4"/>
        <v>交付</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沖縄振興</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交付</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沖縄振興</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交付</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沖縄振興</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t="s">
        <v>488</v>
      </c>
      <c r="C10" s="13" t="str">
        <f t="shared" si="0"/>
        <v>国土強靱化施策</v>
      </c>
      <c r="D10" s="13" t="str">
        <f t="shared" si="8"/>
        <v>沖縄振興、国土強靱化施策</v>
      </c>
      <c r="F10" s="18" t="s">
        <v>116</v>
      </c>
      <c r="G10" s="17"/>
      <c r="H10" s="13" t="str">
        <f t="shared" si="1"/>
        <v/>
      </c>
      <c r="I10" s="13" t="str">
        <f t="shared" si="5"/>
        <v>一般会計</v>
      </c>
      <c r="K10" s="14" t="s">
        <v>256</v>
      </c>
      <c r="L10" s="15"/>
      <c r="M10" s="13" t="str">
        <f t="shared" si="2"/>
        <v/>
      </c>
      <c r="N10" s="13" t="str">
        <f t="shared" si="6"/>
        <v>公共事業</v>
      </c>
      <c r="O10" s="13"/>
      <c r="P10" s="13" t="str">
        <f>S8</f>
        <v>交付</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沖縄振興、国土強靱化施策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沖縄振興、国土強靱化施策</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沖縄振興、国土強靱化施策</v>
      </c>
      <c r="F13" s="18" t="s">
        <v>119</v>
      </c>
      <c r="G13" s="17"/>
      <c r="H13" s="13" t="str">
        <f t="shared" si="1"/>
        <v/>
      </c>
      <c r="I13" s="13" t="str">
        <f t="shared" si="5"/>
        <v>一般会計</v>
      </c>
      <c r="K13" s="13" t="str">
        <f>N11</f>
        <v>公共事業</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沖縄振興、国土強靱化施策</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沖縄振興、国土強靱化施策</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沖縄振興、国土強靱化施策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沖縄振興、国土強靱化施策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沖縄振興、国土強靱化施策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沖縄振興、国土強靱化施策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沖縄振興、国土強靱化施策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沖縄振興、国土強靱化施策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沖縄振興、国土強靱化施策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沖縄振興、国土強靱化施策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沖縄振興、国土強靱化施策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沖縄振興、国土強靱化施策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2020-10-02T11:32:23Z</dcterms:created>
  <dcterms:modified xsi:type="dcterms:W3CDTF">2020-10-02T11:32:34Z</dcterms:modified>
</cp:coreProperties>
</file>