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行政事業レビューシート!$A$1:$AX$847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3" i="3" l="1"/>
  <c r="P23"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<sst xmlns="http://schemas.openxmlformats.org/spreadsheetml/2006/main" count="2164" uniqueCount="568">
  <si>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</si>
  <si>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</si>
  <si>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</si>
  <si>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</si>
  <si>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</si>
  <si>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</si>
  <si>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</si>
  <si>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</si>
  <si>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</si>
  <si>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</si>
  <si>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</si>
  <si>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</si>
  <si>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</si>
  <si>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</si>
  <si>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</si>
  <si>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</si>
  <si>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</si>
  <si>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</si>
  <si>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</si>
  <si>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</si>
  <si>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</si>
  <si>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</si>
  <si>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</si>
  <si>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</si>
  <si>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</si>
  <si>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</si>
  <si>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</si>
  <si>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</si>
  <si>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</si>
  <si>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</si>
  <si>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</si>
  <si>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</si>
  <si>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</si>
  <si>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</si>
  <si>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</si>
  <si>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</si>
  <si>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</si>
  <si>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</si>
  <si>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</si>
  <si>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</si>
  <si>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</si>
  <si>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</si>
  <si>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</si>
  <si>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</si>
  <si>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</si>
  <si>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</si>
  <si>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</si>
  <si>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</si>
  <si>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</si>
  <si>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</si>
  <si>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</si>
  <si>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</si>
  <si>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</si>
  <si>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</si>
  <si>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</si>
  <si>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</si>
  <si>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</si>
  <si>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</si>
  <si>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</si>
  <si>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</si>
  <si>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</si>
  <si>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</si>
  <si>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</si>
  <si>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</si>
  <si>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</si>
  <si>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</si>
  <si>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</si>
  <si>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</si>
  <si>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</si>
  <si>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</si>
  <si>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</si>
  <si>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</si>
  <si>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</si>
  <si>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</si>
  <si>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</si>
  <si>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</si>
  <si>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</si>
  <si>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</si>
  <si>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</si>
  <si>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</si>
  <si>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</si>
  <si>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</si>
  <si>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</si>
  <si>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</si>
  <si>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</si>
  <si>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</si>
  <si>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</si>
  <si>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</si>
  <si>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</si>
  <si>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</si>
  <si>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</si>
  <si>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</si>
  <si>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</si>
  <si>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</si>
  <si>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</si>
  <si>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</si>
  <si>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</si>
  <si>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</si>
  <si>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</si>
  <si>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</si>
  <si>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</si>
  <si>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</si>
  <si>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</si>
  <si>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</si>
  <si>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</si>
  <si>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</si>
  <si>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</si>
  <si>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</si>
  <si>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</si>
  <si>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</si>
  <si>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</si>
  <si>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</si>
  <si>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</si>
  <si>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</si>
  <si>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</si>
  <si>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</si>
  <si>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</si>
  <si>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</si>
  <si>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</si>
  <si>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</si>
  <si>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</si>
  <si>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</si>
  <si>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</si>
  <si>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</si>
  <si>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</si>
  <si>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</si>
  <si>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</si>
  <si>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</si>
  <si>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</si>
  <si>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</si>
  <si>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</si>
  <si>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</si>
  <si>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</si>
  <si>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</si>
  <si>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</si>
  <si>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</si>
  <si>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</si>
  <si>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</si>
  <si>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</si>
  <si>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</si>
  <si>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</si>
  <si>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</si>
  <si>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</si>
  <si>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</si>
  <si>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</si>
  <si>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</si>
  <si>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</si>
  <si>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</si>
  <si>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</si>
  <si>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</si>
  <si>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</si>
  <si>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</si>
  <si>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</si>
  <si>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</si>
  <si>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</si>
  <si>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</si>
  <si>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</si>
  <si>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</si>
  <si>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</si>
  <si>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</si>
  <si>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</si>
  <si>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</si>
  <si>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</si>
  <si>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</si>
  <si>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</si>
  <si>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</si>
  <si>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</si>
  <si>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</si>
  <si>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</si>
  <si>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</si>
  <si>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</si>
  <si>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</si>
  <si>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</si>
  <si>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</si>
  <si>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</si>
  <si>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</si>
  <si>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</si>
  <si>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</si>
  <si>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</si>
  <si>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</si>
  <si>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</si>
  <si>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</si>
  <si>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</si>
  <si>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</si>
  <si>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</si>
  <si>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</si>
  <si>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</si>
  <si>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</si>
  <si>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</si>
  <si>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</si>
  <si>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</si>
  <si>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</si>
  <si>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</si>
  <si>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</si>
  <si>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</si>
  <si>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</si>
  <si>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</si>
  <si>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</si>
  <si>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</si>
  <si>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</si>
  <si>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</si>
  <si>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</si>
  <si>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</si>
  <si>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</si>
  <si>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</si>
  <si>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</si>
  <si>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</si>
  <si>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</si>
  <si>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</si>
  <si>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</si>
  <si>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</si>
  <si>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</si>
  <si>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</si>
  <si>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</si>
  <si>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</si>
  <si>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</si>
  <si>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</si>
  <si>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</si>
  <si>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</si>
  <si>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</si>
  <si>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</si>
  <si>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</si>
  <si>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</si>
  <si>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</si>
  <si>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</si>
  <si>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</si>
  <si>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</si>
  <si>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</si>
  <si>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</si>
  <si>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</si>
  <si>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</si>
  <si>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</si>
  <si>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</si>
  <si>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</si>
  <si>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</si>
  <si>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</si>
  <si>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</si>
  <si>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</si>
  <si>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</si>
  <si>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</si>
  <si>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</si>
  <si>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</si>
  <si>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</si>
  <si>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</si>
  <si>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</si>
  <si>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</si>
  <si>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</si>
  <si>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</si>
  <si>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</si>
  <si>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</si>
  <si>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</si>
  <si>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</si>
  <si>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</si>
  <si>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</si>
  <si>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</si>
  <si>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</si>
  <si>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</si>
  <si>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</si>
  <si>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</si>
  <si>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</si>
  <si>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</si>
  <si>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</si>
  <si>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</si>
  <si>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</si>
  <si>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</si>
  <si>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</si>
  <si>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</si>
  <si>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</si>
  <si>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</si>
  <si>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</si>
  <si>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</si>
  <si>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</si>
  <si>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</si>
  <si>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</si>
  <si>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</si>
  <si>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</si>
  <si>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</si>
  <si>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</si>
  <si>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</si>
  <si>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</si>
  <si>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</si>
  <si>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</si>
  <si>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</si>
  <si>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</si>
  <si>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</si>
  <si>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</si>
  <si>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</si>
  <si>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B.</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</si>
  <si>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</si>
  <si>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</si>
  <si>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</si>
  <si>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</si>
  <si>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</si>
  <si>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</si>
  <si>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</si>
  <si>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</si>
  <si>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</si>
  <si>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</si>
  <si>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</si>
  <si>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</si>
  <si>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</si>
  <si>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</si>
  <si>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</si>
  <si>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</si>
  <si>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</si>
  <si>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</si>
  <si>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</si>
  <si>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</si>
  <si>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</si>
  <si>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</si>
  <si>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</si>
  <si>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</si>
  <si>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</si>
  <si>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</si>
  <si>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</si>
  <si>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</si>
  <si>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</si>
  <si>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</si>
  <si>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</si>
  <si>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</si>
  <si>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</si>
  <si>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</si>
  <si>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</si>
  <si>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</si>
  <si>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</si>
  <si>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</si>
  <si>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</si>
  <si>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</si>
  <si>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</si>
  <si>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</si>
  <si>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</si>
  <si>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</si>
  <si>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</si>
  <si>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</si>
  <si>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</si>
  <si>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</si>
  <si>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</si>
  <si>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</si>
  <si>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</si>
  <si>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</si>
  <si>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</si>
  <si>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</si>
  <si>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</si>
  <si>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</si>
  <si>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</si>
  <si>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</si>
  <si>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</si>
  <si>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</si>
  <si>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</si>
  <si>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</si>
  <si>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</si>
  <si>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</si>
  <si>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</si>
  <si>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</si>
  <si>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</si>
  <si>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</si>
  <si>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</si>
  <si>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</si>
  <si>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</si>
  <si>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</si>
  <si>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</si>
  <si>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</si>
  <si>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</si>
  <si>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</si>
  <si>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</si>
  <si>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</si>
  <si>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</si>
  <si>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</si>
  <si>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</si>
  <si>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</si>
  <si>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</si>
  <si>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</si>
  <si>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</si>
  <si>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</si>
  <si>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</si>
  <si>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</si>
  <si>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</si>
  <si>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</si>
  <si>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</si>
  <si>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</si>
  <si>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</si>
  <si>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</si>
  <si>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</si>
  <si>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</si>
  <si>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</si>
  <si>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</si>
  <si>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</si>
  <si>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</si>
  <si>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</si>
  <si>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</si>
  <si>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</si>
  <si>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</si>
  <si>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</si>
  <si>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</si>
  <si>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</si>
  <si>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</si>
  <si>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</si>
  <si>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</si>
  <si>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</si>
  <si>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</si>
  <si>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</si>
  <si>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</si>
  <si>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</si>
  <si>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</si>
  <si>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</si>
  <si>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</si>
  <si>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</si>
  <si>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</si>
  <si>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</si>
  <si>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</si>
  <si>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</si>
  <si>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</si>
  <si>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</si>
  <si>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</si>
  <si>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</si>
  <si>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</si>
  <si>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</si>
  <si>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</si>
  <si>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</si>
  <si>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</si>
  <si>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</si>
  <si>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</si>
  <si>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</si>
  <si>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</si>
  <si>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</si>
  <si>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</si>
  <si>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</si>
  <si>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</si>
  <si>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</si>
  <si>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</si>
  <si>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</si>
  <si>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</si>
  <si>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</si>
  <si>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</si>
  <si>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</si>
  <si>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</si>
  <si>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</si>
  <si>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</si>
  <si>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</si>
  <si>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</si>
  <si>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</si>
  <si>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</si>
  <si>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</si>
  <si>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</si>
  <si>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</si>
  <si>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</si>
  <si>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</si>
  <si>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</si>
  <si>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</si>
  <si>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</si>
  <si>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</si>
  <si>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</si>
  <si>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</si>
  <si>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</si>
  <si>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</si>
  <si>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</si>
  <si>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</si>
  <si>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</si>
  <si>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</si>
  <si>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</si>
  <si>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</si>
  <si>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</si>
  <si>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</si>
  <si>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</si>
  <si>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</si>
  <si>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</si>
  <si>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</si>
  <si>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</si>
  <si>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</si>
  <si>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</si>
  <si>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</si>
  <si>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</si>
  <si>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</si>
  <si>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</si>
  <si>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</si>
  <si>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</si>
  <si>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</si>
  <si>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</si>
  <si>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</si>
  <si>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</si>
  <si>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</si>
  <si>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内閣府</t>
  </si>
  <si>
    <t>内閣府</t>
    <rPh sb="0" eb="2">
      <t>ナイカク</t>
    </rPh>
    <rPh sb="2" eb="3">
      <t>フ</t>
    </rPh>
    <phoneticPr fontId="7"/>
  </si>
  <si>
    <t>社会資本総合整備事業に必要な経費
（防災・安全社会資本整備交付金）</t>
  </si>
  <si>
    <t>沖縄振興局</t>
  </si>
  <si>
    <t>平成２４年度</t>
  </si>
  <si>
    <t>終了予定なし</t>
  </si>
  <si>
    <t>参事官（振興第一担当）
参事官（振興第三担当）</t>
  </si>
  <si>
    <t>○</t>
  </si>
  <si>
    <t>沖縄振興特別措置法、都市公園法、河川法、海岸法、下水道法、道路法、港湾法　等</t>
  </si>
  <si>
    <t>沖縄振興基本方針、沖縄振興計画、社会資本整備重点計画等</t>
  </si>
  <si>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phoneticPr fontId="7"/>
  </si>
  <si>
    <t>-</t>
  </si>
  <si>
    <t>-</t>
    <phoneticPr fontId="7"/>
  </si>
  <si>
    <t>交付金事業費</t>
  </si>
  <si>
    <t>全ての社会資本総合整備計画（防安交）について、各計画が定める成果指標の目標値について、計画終了時に達成する</t>
    <phoneticPr fontId="7"/>
  </si>
  <si>
    <t>社会資本総合整備計画（防安交）中の成果指標の目標値の達成度（％）（全国ベース）</t>
    <phoneticPr fontId="7"/>
  </si>
  <si>
    <t>社会資本整備総合計画（防安交）の成果指標の目標値の達成状況についての地方公共団体に対する調査（国土交通省）</t>
    <phoneticPr fontId="7"/>
  </si>
  <si>
    <t>社会資本総合整備計画（防安交）数（全国ベース）</t>
    <phoneticPr fontId="7"/>
  </si>
  <si>
    <t>当該年度の当初配分額（全国ベース）／　当該年度に防災・安全交付金が当初配分された計画数（全国ベース）　　</t>
    <phoneticPr fontId="7"/>
  </si>
  <si>
    <t>-</t>
    <phoneticPr fontId="7"/>
  </si>
  <si>
    <t>沖縄政策の推進</t>
    <rPh sb="0" eb="2">
      <t>オキナワ</t>
    </rPh>
    <rPh sb="2" eb="4">
      <t>セイサク</t>
    </rPh>
    <rPh sb="5" eb="7">
      <t>スイシン</t>
    </rPh>
    <phoneticPr fontId="7"/>
  </si>
  <si>
    <t>沖縄政策に関する施策の推進</t>
  </si>
  <si>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7"/>
  </si>
  <si>
    <t>　本事業は地方公共団体等の社会資本の整備等の取組を支援するものであることから、国が行うことが必要である。</t>
    <phoneticPr fontId="7"/>
  </si>
  <si>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phoneticPr fontId="7"/>
  </si>
  <si>
    <t>‐</t>
  </si>
  <si>
    <t>無</t>
  </si>
  <si>
    <t>　国と地方公共団体等とは関係法令等に定められた妥当な負担関係を適用したものとなっている。</t>
  </si>
  <si>
    <t>　地方公共団体等が作成する計画に基づき行う社会資本の整備等のために必要な経費について交付金を配分しており、単位当たりコストは妥当である。</t>
  </si>
  <si>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</si>
  <si>
    <t>　事業の進捗状況等を踏まえ、概ね3年から5年の計画期間内において発生したものであり、妥当である。</t>
  </si>
  <si>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
　平成30年度からは、重点配分対象となる老朽化対策について、「インフラ長寿命化計画」に定められた個別施設計画の記載事項が記載されていることを要件化することで、予算の効率的な執行を図っているところ。</t>
  </si>
  <si>
    <t>　成果目標には地方公共団体等が設定した計画内の成果目標の達成度を設定しており、地方公共団体が策定した計画に基づく事業を支援する本事業の趣旨に鑑み、適切な指標となっており、その実績は概ね妥当なものである。</t>
    <phoneticPr fontId="7"/>
  </si>
  <si>
    <t>　計画内の成果目標を概ね達成できている状況であり、整備された施設等が十分活用されているものと考えられる。</t>
    <phoneticPr fontId="7"/>
  </si>
  <si>
    <t>社会資本総合整備事業に必要な経費
（社会資本整備総合交付金）</t>
    <phoneticPr fontId="7"/>
  </si>
  <si>
    <t>　社会資本整備総合交付金及び防災・安全交付金の役割分担については、成長力強化や地域活性化等につながる事業にあっては社会資本整備総合交付金により、「命と暮らしを守るインフラ再構築」、「生活空間の安全確保」に対する集中的支援にあっては防災・安全交付金により支援しており、それぞれ適切な役割分担となっている。</t>
    <phoneticPr fontId="7"/>
  </si>
  <si>
    <t>予算額・執行額及び予算内訳に関しては、内閣府所管分を計上している。成果実績等に関しては、全国ベースでの分析をしている。
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
&lt;秋の年次公開検証（秋のレビュー）等の行政改革推進会議による指摘、会計検査院の検査報告、総務省の政策評価、行政評価・監視結果、
　財務省の予算執行調査結果等の主な指摘及びそれに対する対応&gt;　※全国ベース
【平成２５年度秋のレビュー】
○主な指摘　資源の配分を老朽化対策に重点化すべきではないか。
○対応　地方公共団体の社会資本整備を支援する交付金を防災・安全交付金に重点化
【平成２６年度財務省予算執行調査】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【平成２８年度財務省予算執行調査】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【平成２９年度財務省予算執行調査】
○主な指摘　重点配分対象となる個別施設計画の基準（必要記載事項）を整理し、この基準を満たさない個別施設計画に基づく老朽化対策が含まれる整備計画は重点配分対象とならないことを明確化すべき。
○対応　重点配分対象となる老朽化対策について、「インフラ長寿命化計画」に定められた個別施設計画の記載事項の記載を要件化</t>
    <rPh sb="300" eb="302">
      <t>ゼンコク</t>
    </rPh>
    <phoneticPr fontId="7"/>
  </si>
  <si>
    <t>114</t>
  </si>
  <si>
    <t>115</t>
  </si>
  <si>
    <t>0073-②</t>
  </si>
  <si>
    <t>0069-②</t>
  </si>
  <si>
    <t>0075-02</t>
  </si>
  <si>
    <t>0067</t>
  </si>
  <si>
    <t>0070</t>
  </si>
  <si>
    <t>0073</t>
    <phoneticPr fontId="7"/>
  </si>
  <si>
    <t>計画</t>
    <rPh sb="0" eb="2">
      <t>ケイカク</t>
    </rPh>
    <phoneticPr fontId="7"/>
  </si>
  <si>
    <t>百万円</t>
    <rPh sb="0" eb="2">
      <t>ヒャクマン</t>
    </rPh>
    <rPh sb="2" eb="3">
      <t>エン</t>
    </rPh>
    <phoneticPr fontId="14"/>
  </si>
  <si>
    <t>　百万円
/計画数</t>
    <rPh sb="1" eb="3">
      <t>ヒャクマン</t>
    </rPh>
    <rPh sb="3" eb="4">
      <t>エン</t>
    </rPh>
    <rPh sb="6" eb="9">
      <t>ケイカクスウ</t>
    </rPh>
    <phoneticPr fontId="14"/>
  </si>
  <si>
    <t>-</t>
    <phoneticPr fontId="7"/>
  </si>
  <si>
    <t>-</t>
    <phoneticPr fontId="7"/>
  </si>
  <si>
    <t>1,095,530
/2,115</t>
    <phoneticPr fontId="7"/>
  </si>
  <si>
    <t>1,102,838
/2,304</t>
    <phoneticPr fontId="7"/>
  </si>
  <si>
    <t>1,304,309
/3,135</t>
    <phoneticPr fontId="7"/>
  </si>
  <si>
    <t xml:space="preserve">　平成28年度より、経済・財政再生計画等の指摘を踏まえ、費用便益比（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令和3年度においても、限られた予算を効率的に使用する観点から、優先度の高い計画・事業に対して十分な支援ができるよう、これらの取組を継続するとともに、引き続き、必要な改善策を検討し、講じるべきである。 </t>
    <phoneticPr fontId="7"/>
  </si>
  <si>
    <t xml:space="preserve">　優先度の高い計画・事業に対して十分な支援ができるよう、予算の重点化に向けた必要な改善策を検討し、予算の重点化を図る。      </t>
    <phoneticPr fontId="7"/>
  </si>
  <si>
    <t>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・老朽化したインフラの長寿命化など計画的・戦略的な維持管理の取組み、地震・津波や頻発する風水害・土砂災害に対する
　　　　事前防災・減災対策、公共施設の耐震化等による安全性向上、密集市街地等の防災性の向上、防災公園の整備 等
　　（地域における総合的な生活空間の安全確保の取組）
　　　 ・通学路の交通安全対策、歩道・公園施設等の公共空間のバリアフリー化 等
　　（効果促進事業の活用による効果的な取組）
　　　・ハザードマップ作成、避難計画策定、避難訓練 等
※内閣府で一括計上し、国土交通省で執行（「備考」欄参照。）</t>
    <phoneticPr fontId="7"/>
  </si>
  <si>
    <t>A.沖縄県</t>
    <phoneticPr fontId="7"/>
  </si>
  <si>
    <t>交付金事業費</t>
    <phoneticPr fontId="7"/>
  </si>
  <si>
    <t>県民が安全・安心に暮らせる総合的な浸水対策の推進（防災・安全）</t>
  </si>
  <si>
    <t>災害に強い県土づくり～土砂災害対策の推進～（防災・安全）</t>
  </si>
  <si>
    <t>県民が安全・安心に暮らせる総合的な浸水対策の推進（防災・安全緊急対策）</t>
  </si>
  <si>
    <t>沖縄県の地域や離島の安全・安心な暮らしを支援する港湾整備（防災・安全）</t>
  </si>
  <si>
    <t>沖縄地域の防災・暮らしの安心に資する下水道整備（防災・安全）</t>
  </si>
  <si>
    <t>土砂災害防止法に基づく基礎調査の推進（防災・安全）</t>
  </si>
  <si>
    <t>沖縄県の公営住宅等における防災・安全対策（防災・安全）(2)</t>
  </si>
  <si>
    <t>指導監督交付金</t>
  </si>
  <si>
    <t>補助金等交付</t>
    <phoneticPr fontId="7"/>
  </si>
  <si>
    <t>沖縄県</t>
  </si>
  <si>
    <t>県民が安全・安心に暮らせる総合的な浸水対策の推進（防災・安全） 他</t>
  </si>
  <si>
    <t>那覇市</t>
  </si>
  <si>
    <t>沖縄地域の防災・暮らしの安心に資する下水道整備（防災・安全）　他</t>
  </si>
  <si>
    <t>糸満市</t>
  </si>
  <si>
    <t>通学路における交通安全対策のための道路整備　他</t>
  </si>
  <si>
    <t>浦添市</t>
  </si>
  <si>
    <t>宮古島市</t>
  </si>
  <si>
    <t>八重瀬町</t>
  </si>
  <si>
    <t>通学路における交通安全対策のための道路整備</t>
  </si>
  <si>
    <t>豊見城市</t>
  </si>
  <si>
    <t>与那原町</t>
  </si>
  <si>
    <t>南風原町</t>
  </si>
  <si>
    <t>北谷町</t>
  </si>
  <si>
    <t>安邊英明
坂井功</t>
    <phoneticPr fontId="7"/>
  </si>
  <si>
    <t>点検対象外</t>
    <rPh sb="0" eb="2">
      <t>テンケン</t>
    </rPh>
    <rPh sb="2" eb="4">
      <t>タイショウ</t>
    </rPh>
    <rPh sb="4" eb="5">
      <t>ガイ</t>
    </rPh>
    <phoneticPr fontId="7"/>
  </si>
  <si>
    <t>優先度の高い事業・計画に対して十分な支援ができるよう、引き続き必要な改善策を検討し、対策を講じられたい。</t>
    <phoneticPr fontId="7"/>
  </si>
  <si>
    <t>行政事業レビュー推進チームの所見を踏まえ、優先度が高い事業・計画に対し支援が出来るよう、引き続き必要な改善策の検討、対策に努めたい。</t>
    <phoneticPr fontId="7"/>
  </si>
  <si>
    <t>-</t>
    <phoneticPr fontId="7"/>
  </si>
  <si>
    <t>「新型コロナウイルス感染症への対応など緊要な経費」として所要の要望を行っている。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</si>
</sst>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38" fontId="5" fillId="0" borderId="11" xfId="0" applyNumberFormat="1"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38" fontId="13" fillId="0" borderId="70" xfId="0" applyNumberFormat="1"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1"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145633</xdr:colOff>
      <xdr:row>745</xdr:row>
      <xdr:rowOff>341525</xdr:rowOff>
    </xdr:from>
    <xdr:to>
      <xdr:col>26</xdr:col>
      <xdr:colOff>145633</xdr:colOff>
      <xdr:row>748</xdr:row>
      <xdr:rowOff>46582</xdr:rowOff>
    </xdr:to>
    <xdr:cxnSp macro="">
      <xdr:nvCxnSpPr>
        <xdr:cNvPr id="16" name="直線矢印コネクタ 15"/>
        <xdr:cNvCxnSpPr/>
      </xdr:nvCxnSpPr>
      <xdr:spPr bwMode="auto">
        <a:xfrm>
          <a:off x="4830903" y="44885917"/>
          <a:ext cx="0" cy="76053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112290</xdr:colOff>
      <xdr:row>750</xdr:row>
      <xdr:rowOff>324117</xdr:rowOff>
    </xdr:from>
    <xdr:to>
      <xdr:col>32</xdr:col>
      <xdr:colOff>43693</xdr:colOff>
      <xdr:row>752</xdr:row>
      <xdr:rowOff>248022</xdr:rowOff>
    </xdr:to>
    <xdr:sp macro="" textlink="">
      <xdr:nvSpPr>
        <xdr:cNvPr id="17" name="大かっこ 16"/>
        <xdr:cNvSpPr/>
      </xdr:nvSpPr>
      <xdr:spPr bwMode="auto">
        <a:xfrm>
          <a:off x="3896547" y="46627631"/>
          <a:ext cx="1913632" cy="6275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社会資本総合整備計画単位で配分</a:t>
          </a:r>
        </a:p>
      </xdr:txBody>
    </xdr:sp>
    <xdr:clientData/>
  </xdr:twoCellAnchor>
  <xdr:twoCellAnchor>
    <xdr:from>
      <xdr:col>26</xdr:col>
      <xdr:colOff>172847</xdr:colOff>
      <xdr:row>752</xdr:row>
      <xdr:rowOff>341648</xdr:rowOff>
    </xdr:from>
    <xdr:to>
      <xdr:col>26</xdr:col>
      <xdr:colOff>172847</xdr:colOff>
      <xdr:row>755</xdr:row>
      <xdr:rowOff>46707</xdr:rowOff>
    </xdr:to>
    <xdr:cxnSp macro="">
      <xdr:nvCxnSpPr>
        <xdr:cNvPr id="18" name="直線矢印コネクタ 17"/>
        <xdr:cNvCxnSpPr/>
      </xdr:nvCxnSpPr>
      <xdr:spPr bwMode="auto">
        <a:xfrm>
          <a:off x="4858117" y="47348810"/>
          <a:ext cx="0" cy="760532"/>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112290</xdr:colOff>
      <xdr:row>758</xdr:row>
      <xdr:rowOff>108488</xdr:rowOff>
    </xdr:from>
    <xdr:to>
      <xdr:col>32</xdr:col>
      <xdr:colOff>99333</xdr:colOff>
      <xdr:row>759</xdr:row>
      <xdr:rowOff>275167</xdr:rowOff>
    </xdr:to>
    <xdr:sp macro="" textlink="">
      <xdr:nvSpPr>
        <xdr:cNvPr id="19" name="大かっこ 18"/>
        <xdr:cNvSpPr/>
      </xdr:nvSpPr>
      <xdr:spPr bwMode="auto">
        <a:xfrm>
          <a:off x="3896547" y="49544096"/>
          <a:ext cx="1969272" cy="8360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交付金事業（基幹事業、関連社会資本整備事業、効果促進事業）の実施</a:t>
          </a:r>
          <a:endParaRPr kumimoji="1" lang="en-US" altLang="ja-JP" sz="1100"/>
        </a:p>
      </xdr:txBody>
    </xdr:sp>
    <xdr:clientData/>
  </xdr:twoCellAnchor>
  <xdr:twoCellAnchor>
    <xdr:from>
      <xdr:col>22</xdr:col>
      <xdr:colOff>34594</xdr:colOff>
      <xdr:row>775</xdr:row>
      <xdr:rowOff>292735</xdr:rowOff>
    </xdr:from>
    <xdr:to>
      <xdr:col>39</xdr:col>
      <xdr:colOff>171304</xdr:colOff>
      <xdr:row>777</xdr:row>
      <xdr:rowOff>187433</xdr:rowOff>
    </xdr:to>
    <xdr:sp macro="" textlink="">
      <xdr:nvSpPr>
        <xdr:cNvPr id="20" name="正方形/長方形 19"/>
        <xdr:cNvSpPr/>
      </xdr:nvSpPr>
      <xdr:spPr bwMode="auto">
        <a:xfrm>
          <a:off x="3999053" y="55889559"/>
          <a:ext cx="3200156" cy="512536"/>
        </a:xfrm>
        <a:prstGeom prst="rect">
          <a:avLst/>
        </a:prstGeom>
        <a:noFill/>
        <a:ln w="190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交付決定ベースであるため、合計額が社会資本総合整備計画ごとの金額とは一致しない。</a:t>
          </a:r>
          <a:endParaRPr kumimoji="1" lang="en-US" altLang="ja-JP" sz="1100">
            <a:solidFill>
              <a:sysClr val="windowText" lastClr="000000"/>
            </a:solidFill>
          </a:endParaRPr>
        </a:p>
      </xdr:txBody>
    </xdr:sp>
    <xdr:clientData/>
  </xdr:twoCellAnchor>
  <xdr:twoCellAnchor>
    <xdr:from>
      <xdr:col>21</xdr:col>
      <xdr:colOff>44253</xdr:colOff>
      <xdr:row>741</xdr:row>
      <xdr:rowOff>34323</xdr:rowOff>
    </xdr:from>
    <xdr:to>
      <xdr:col>32</xdr:col>
      <xdr:colOff>45779</xdr:colOff>
      <xdr:row>743</xdr:row>
      <xdr:rowOff>62514</xdr:rowOff>
    </xdr:to>
    <xdr:sp macro="" textlink="">
      <xdr:nvSpPr>
        <xdr:cNvPr id="21" name="正方形/長方形 20"/>
        <xdr:cNvSpPr/>
      </xdr:nvSpPr>
      <xdr:spPr bwMode="auto">
        <a:xfrm>
          <a:off x="3828510" y="43171418"/>
          <a:ext cx="1983755" cy="7318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en-US" altLang="ja-JP" sz="1100">
              <a:solidFill>
                <a:schemeClr val="tx1"/>
              </a:solidFill>
            </a:rPr>
            <a:t>4,224</a:t>
          </a:r>
          <a:r>
            <a:rPr kumimoji="1" lang="ja-JP" altLang="en-US" sz="1100">
              <a:solidFill>
                <a:sysClr val="windowText" lastClr="000000"/>
              </a:solidFill>
            </a:rPr>
            <a:t>百万円</a:t>
          </a:r>
        </a:p>
      </xdr:txBody>
    </xdr:sp>
    <xdr:clientData/>
  </xdr:twoCellAnchor>
  <xdr:twoCellAnchor>
    <xdr:from>
      <xdr:col>21</xdr:col>
      <xdr:colOff>30647</xdr:colOff>
      <xdr:row>743</xdr:row>
      <xdr:rowOff>215139</xdr:rowOff>
    </xdr:from>
    <xdr:to>
      <xdr:col>31</xdr:col>
      <xdr:colOff>161302</xdr:colOff>
      <xdr:row>745</xdr:row>
      <xdr:rowOff>114111</xdr:rowOff>
    </xdr:to>
    <xdr:sp macro="" textlink="">
      <xdr:nvSpPr>
        <xdr:cNvPr id="22" name="大かっこ 21"/>
        <xdr:cNvSpPr/>
      </xdr:nvSpPr>
      <xdr:spPr bwMode="auto">
        <a:xfrm>
          <a:off x="3814904" y="44055882"/>
          <a:ext cx="1932682" cy="6026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社会資本整備総合交付金予算の移替</a:t>
          </a:r>
        </a:p>
      </xdr:txBody>
    </xdr:sp>
    <xdr:clientData/>
  </xdr:twoCellAnchor>
  <xdr:twoCellAnchor>
    <xdr:from>
      <xdr:col>21</xdr:col>
      <xdr:colOff>71469</xdr:colOff>
      <xdr:row>748</xdr:row>
      <xdr:rowOff>143302</xdr:rowOff>
    </xdr:from>
    <xdr:to>
      <xdr:col>32</xdr:col>
      <xdr:colOff>50317</xdr:colOff>
      <xdr:row>750</xdr:row>
      <xdr:rowOff>166942</xdr:rowOff>
    </xdr:to>
    <xdr:sp macro="" textlink="">
      <xdr:nvSpPr>
        <xdr:cNvPr id="23" name="正方形/長方形 22"/>
        <xdr:cNvSpPr/>
      </xdr:nvSpPr>
      <xdr:spPr bwMode="auto">
        <a:xfrm>
          <a:off x="3855726" y="45743167"/>
          <a:ext cx="1961077" cy="72728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chemeClr val="tx1"/>
              </a:solidFill>
            </a:rPr>
            <a:t>4,224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112291</xdr:colOff>
      <xdr:row>755</xdr:row>
      <xdr:rowOff>225068</xdr:rowOff>
    </xdr:from>
    <xdr:to>
      <xdr:col>32</xdr:col>
      <xdr:colOff>91139</xdr:colOff>
      <xdr:row>758</xdr:row>
      <xdr:rowOff>2734</xdr:rowOff>
    </xdr:to>
    <xdr:sp macro="" textlink="">
      <xdr:nvSpPr>
        <xdr:cNvPr id="24" name="正方形/長方形 23"/>
        <xdr:cNvSpPr/>
      </xdr:nvSpPr>
      <xdr:spPr bwMode="auto">
        <a:xfrm>
          <a:off x="3896548" y="48287703"/>
          <a:ext cx="1961077" cy="115063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en-US" altLang="ja-JP" sz="1100">
              <a:solidFill>
                <a:schemeClr val="tx1"/>
              </a:solidFill>
            </a:rPr>
            <a:t>.</a:t>
          </a:r>
          <a:r>
            <a:rPr kumimoji="1" lang="ja-JP" altLang="en-US" sz="1100">
              <a:solidFill>
                <a:schemeClr val="tx1"/>
              </a:solidFill>
            </a:rPr>
            <a:t>地方公共団体等</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1 </a:t>
          </a:r>
          <a:r>
            <a:rPr kumimoji="1" lang="ja-JP" altLang="en-US" sz="1100">
              <a:solidFill>
                <a:schemeClr val="tx1"/>
              </a:solidFill>
            </a:rPr>
            <a:t>県、</a:t>
          </a:r>
          <a:r>
            <a:rPr kumimoji="1" lang="en-US" altLang="ja-JP" sz="1100">
              <a:solidFill>
                <a:schemeClr val="tx1"/>
              </a:solidFill>
            </a:rPr>
            <a:t>19</a:t>
          </a:r>
          <a:r>
            <a:rPr kumimoji="1" lang="ja-JP" altLang="en-US" sz="1100">
              <a:solidFill>
                <a:schemeClr val="tx1"/>
              </a:solidFill>
            </a:rPr>
            <a:t>市町村、</a:t>
          </a:r>
          <a:r>
            <a:rPr kumimoji="1" lang="en-US" altLang="ja-JP" sz="1100">
              <a:solidFill>
                <a:schemeClr val="tx1"/>
              </a:solidFill>
            </a:rPr>
            <a:t>1</a:t>
          </a:r>
          <a:r>
            <a:rPr kumimoji="1" lang="ja-JP" altLang="en-US" sz="1100">
              <a:solidFill>
                <a:schemeClr val="tx1"/>
              </a:solidFill>
            </a:rPr>
            <a:t>組合）</a:t>
          </a:r>
          <a:endParaRPr kumimoji="1" lang="en-US" altLang="ja-JP" sz="1100">
            <a:solidFill>
              <a:schemeClr val="tx1"/>
            </a:solidFill>
          </a:endParaRPr>
        </a:p>
        <a:p>
          <a:pPr algn="ctr"/>
          <a:r>
            <a:rPr kumimoji="1" lang="en-US" altLang="ja-JP" sz="1100">
              <a:solidFill>
                <a:schemeClr val="tx1"/>
              </a:solidFill>
              <a:effectLst/>
              <a:latin typeface="+mn-lt"/>
              <a:ea typeface="+mn-ea"/>
              <a:cs typeface="+mn-cs"/>
            </a:rPr>
            <a:t>4,224</a:t>
          </a:r>
          <a:r>
            <a:rPr kumimoji="1" lang="ja-JP" altLang="en-US" sz="1100">
              <a:solidFill>
                <a:sysClr val="windowText" lastClr="000000"/>
              </a:solidFill>
            </a:rPr>
            <a:t>百万円</a:t>
          </a:r>
        </a:p>
      </xdr:txBody>
    </xdr:sp>
    <xdr:clientData/>
  </xdr:twoCellAnchor>
  <xdr:twoCellAnchor>
    <xdr:from>
      <xdr:col>11</xdr:col>
      <xdr:colOff>154459</xdr:colOff>
      <xdr:row>759</xdr:row>
      <xdr:rowOff>219307</xdr:rowOff>
    </xdr:from>
    <xdr:to>
      <xdr:col>44</xdr:col>
      <xdr:colOff>175864</xdr:colOff>
      <xdr:row>776</xdr:row>
      <xdr:rowOff>81789</xdr:rowOff>
    </xdr:to>
    <xdr:grpSp>
      <xdr:nvGrpSpPr>
        <xdr:cNvPr id="25" name="グループ化 70"/>
        <xdr:cNvGrpSpPr>
          <a:grpSpLocks/>
        </xdr:cNvGrpSpPr>
      </xdr:nvGrpSpPr>
      <xdr:grpSpPr bwMode="auto">
        <a:xfrm>
          <a:off x="2419864" y="46866064"/>
          <a:ext cx="6817622" cy="4805184"/>
          <a:chOff x="2415582" y="37365220"/>
          <a:chExt cx="6066957" cy="5567571"/>
        </a:xfrm>
      </xdr:grpSpPr>
      <xdr:cxnSp macro="">
        <xdr:nvCxnSpPr>
          <xdr:cNvPr id="26" name="直線矢印コネクタ 25"/>
          <xdr:cNvCxnSpPr/>
        </xdr:nvCxnSpPr>
        <xdr:spPr bwMode="auto">
          <a:xfrm>
            <a:off x="5181272" y="37383122"/>
            <a:ext cx="0" cy="868255"/>
          </a:xfrm>
          <a:prstGeom prst="straightConnector1">
            <a:avLst/>
          </a:prstGeom>
          <a:ln w="19050">
            <a:solidFill>
              <a:schemeClr val="tx1"/>
            </a:solidFill>
            <a:prstDash val="sysDash"/>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bwMode="auto">
          <a:xfrm>
            <a:off x="3994487" y="38334050"/>
            <a:ext cx="2486120" cy="1312417"/>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計画名：</a:t>
            </a:r>
            <a:endParaRPr kumimoji="1" lang="en-US" altLang="ja-JP" sz="1100">
              <a:solidFill>
                <a:sysClr val="windowText" lastClr="000000"/>
              </a:solidFill>
            </a:endParaRPr>
          </a:p>
          <a:p>
            <a:pPr algn="ctr"/>
            <a:r>
              <a:rPr kumimoji="1" lang="ja-JP" altLang="en-US" sz="1100">
                <a:solidFill>
                  <a:sysClr val="windowText" lastClr="000000"/>
                </a:solidFill>
              </a:rPr>
              <a:t>「県民が安全・安心に暮らせる総合的な浸水対策の推進（防災・安全）」</a:t>
            </a:r>
            <a:endParaRPr kumimoji="1" lang="en-US" altLang="ja-JP" sz="1100">
              <a:solidFill>
                <a:sysClr val="windowText" lastClr="000000"/>
              </a:solidFill>
            </a:endParaRPr>
          </a:p>
          <a:p>
            <a:pPr algn="ctr"/>
            <a:r>
              <a:rPr kumimoji="1" lang="en-US" altLang="ja-JP" sz="1100">
                <a:solidFill>
                  <a:sysClr val="windowText" lastClr="000000"/>
                </a:solidFill>
              </a:rPr>
              <a:t>633</a:t>
            </a:r>
            <a:r>
              <a:rPr kumimoji="1" lang="ja-JP" altLang="en-US" sz="1100">
                <a:solidFill>
                  <a:sysClr val="windowText" lastClr="000000"/>
                </a:solidFill>
              </a:rPr>
              <a:t>百万円</a:t>
            </a:r>
          </a:p>
        </xdr:txBody>
      </xdr:sp>
      <xdr:cxnSp macro="">
        <xdr:nvCxnSpPr>
          <xdr:cNvPr id="28" name="直線矢印コネクタ 27"/>
          <xdr:cNvCxnSpPr/>
        </xdr:nvCxnSpPr>
        <xdr:spPr bwMode="auto">
          <a:xfrm>
            <a:off x="5137372" y="39701452"/>
            <a:ext cx="0" cy="1011472"/>
          </a:xfrm>
          <a:prstGeom prst="straightConnector1">
            <a:avLst/>
          </a:prstGeom>
          <a:ln w="19050">
            <a:solidFill>
              <a:schemeClr val="tx1"/>
            </a:solidFill>
            <a:prstDash val="sysDot"/>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xdr:cNvSpPr/>
        </xdr:nvSpPr>
        <xdr:spPr bwMode="auto">
          <a:xfrm>
            <a:off x="4306786" y="40768498"/>
            <a:ext cx="3248588" cy="1727558"/>
          </a:xfrm>
          <a:prstGeom prst="rect">
            <a:avLst/>
          </a:prstGeom>
          <a:no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工事費　　</a:t>
            </a:r>
            <a:r>
              <a:rPr kumimoji="1" lang="en-US" altLang="ja-JP" sz="1100">
                <a:solidFill>
                  <a:sysClr val="windowText" lastClr="000000"/>
                </a:solidFill>
              </a:rPr>
              <a:t>842</a:t>
            </a:r>
            <a:r>
              <a:rPr kumimoji="1" lang="ja-JP" altLang="en-US" sz="12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ja-JP" altLang="en-US" sz="1100" baseline="0">
                <a:solidFill>
                  <a:sysClr val="windowText" lastClr="000000"/>
                </a:solidFill>
              </a:rPr>
              <a:t> 　　　　 </a:t>
            </a:r>
            <a:r>
              <a:rPr kumimoji="1" lang="en-US" altLang="ja-JP" sz="1200" baseline="0">
                <a:solidFill>
                  <a:sysClr val="windowText" lastClr="000000"/>
                </a:solidFill>
              </a:rPr>
              <a:t>396</a:t>
            </a:r>
            <a:r>
              <a:rPr kumimoji="1" lang="ja-JP" altLang="en-US" sz="1100" baseline="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　付帯工事費　　　　　 </a:t>
            </a:r>
            <a:r>
              <a:rPr kumimoji="1" lang="en-US" altLang="ja-JP" sz="1100" baseline="0">
                <a:solidFill>
                  <a:sysClr val="windowText" lastClr="000000"/>
                </a:solidFill>
                <a:effectLst/>
                <a:latin typeface="+mn-lt"/>
                <a:ea typeface="+mn-ea"/>
                <a:cs typeface="+mn-cs"/>
              </a:rPr>
              <a:t>115</a:t>
            </a:r>
            <a:r>
              <a:rPr kumimoji="1" lang="ja-JP" altLang="en-US" sz="1200">
                <a:solidFill>
                  <a:sysClr val="windowText" lastClr="000000"/>
                </a:solidFill>
                <a:effectLst/>
                <a:latin typeface="+mn-lt"/>
                <a:ea typeface="+mn-ea"/>
                <a:cs typeface="+mn-cs"/>
              </a:rPr>
              <a:t>百万円</a:t>
            </a:r>
            <a:endParaRPr kumimoji="1" lang="en-US" altLang="ja-JP" sz="1200">
              <a:solidFill>
                <a:sysClr val="windowText" lastClr="000000"/>
              </a:solidFill>
            </a:endParaRPr>
          </a:p>
          <a:p>
            <a:pPr algn="l"/>
            <a:r>
              <a:rPr kumimoji="1" lang="ja-JP" altLang="en-US" sz="1100">
                <a:solidFill>
                  <a:sysClr val="windowText" lastClr="000000"/>
                </a:solidFill>
              </a:rPr>
              <a:t>　測量設計費　　　　</a:t>
            </a:r>
            <a:r>
              <a:rPr kumimoji="1" lang="ja-JP" altLang="en-US" sz="1100" baseline="0">
                <a:solidFill>
                  <a:sysClr val="windowText" lastClr="000000"/>
                </a:solidFill>
              </a:rPr>
              <a:t> </a:t>
            </a:r>
            <a:r>
              <a:rPr kumimoji="1" lang="ja-JP" altLang="en-US" sz="1100">
                <a:solidFill>
                  <a:sysClr val="windowText" lastClr="000000"/>
                </a:solidFill>
              </a:rPr>
              <a:t>　</a:t>
            </a:r>
            <a:r>
              <a:rPr kumimoji="1" lang="en-US" altLang="ja-JP" sz="1200" baseline="0">
                <a:solidFill>
                  <a:sysClr val="windowText" lastClr="000000"/>
                </a:solidFill>
              </a:rPr>
              <a:t>18</a:t>
            </a:r>
            <a:r>
              <a:rPr kumimoji="1" lang="en-US" altLang="ja-JP" sz="1200">
                <a:solidFill>
                  <a:sysClr val="windowText" lastClr="000000"/>
                </a:solidFill>
              </a:rPr>
              <a:t>0</a:t>
            </a:r>
            <a:r>
              <a:rPr kumimoji="1" lang="ja-JP" altLang="en-US" sz="1100">
                <a:solidFill>
                  <a:sysClr val="windowText" lastClr="000000"/>
                </a:solidFill>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　用地費及補償費　　 </a:t>
            </a:r>
            <a:r>
              <a:rPr kumimoji="0" lang="en-US" altLang="ja-JP" sz="1200" b="0" i="0" u="none" strike="noStrike" baseline="0">
                <a:solidFill>
                  <a:sysClr val="windowText" lastClr="000000"/>
                </a:solidFill>
                <a:effectLst/>
                <a:latin typeface="+mn-lt"/>
                <a:ea typeface="+mn-ea"/>
                <a:cs typeface="+mn-cs"/>
              </a:rPr>
              <a:t>151</a:t>
            </a:r>
            <a:r>
              <a:rPr kumimoji="0" lang="ja-JP" altLang="en-US" sz="1100" b="0" i="0" u="none" strike="noStrike">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kumimoji="0" lang="en-US" altLang="ja-JP" sz="1100" b="0" i="0" u="none" strike="noStrike">
              <a:solidFill>
                <a:sysClr val="windowText" lastClr="000000"/>
              </a:solidFill>
              <a:effectLst/>
              <a:latin typeface="+mn-lt"/>
              <a:ea typeface="+mn-ea"/>
              <a:cs typeface="+mn-cs"/>
            </a:endParaRPr>
          </a:p>
          <a:p>
            <a:pPr eaLnBrk="1" fontAlgn="auto" latinLnBrk="0" hangingPunct="1"/>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合計</a:t>
            </a:r>
            <a:r>
              <a:rPr kumimoji="1" lang="ja-JP" altLang="en-US" sz="1100">
                <a:solidFill>
                  <a:sysClr val="windowText" lastClr="000000"/>
                </a:solidFill>
                <a:effectLst/>
                <a:latin typeface="+mn-lt"/>
                <a:ea typeface="+mn-ea"/>
                <a:cs typeface="+mn-cs"/>
              </a:rPr>
              <a:t>　　　</a:t>
            </a:r>
            <a:r>
              <a:rPr kumimoji="1" lang="en-US" altLang="ja-JP" sz="1200">
                <a:solidFill>
                  <a:sysClr val="windowText" lastClr="000000"/>
                </a:solidFill>
                <a:effectLst/>
                <a:latin typeface="+mn-lt"/>
                <a:ea typeface="+mn-ea"/>
                <a:cs typeface="+mn-cs"/>
              </a:rPr>
              <a:t>842</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a:t>
            </a:r>
            <a:endParaRPr lang="ja-JP" altLang="ja-JP">
              <a:solidFill>
                <a:sysClr val="windowText" lastClr="000000"/>
              </a:solidFill>
              <a:effectLst/>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sp macro="" textlink="">
        <xdr:nvSpPr>
          <xdr:cNvPr id="30" name="大かっこ 29"/>
          <xdr:cNvSpPr/>
        </xdr:nvSpPr>
        <xdr:spPr>
          <a:xfrm>
            <a:off x="2415582" y="37365220"/>
            <a:ext cx="6066957" cy="5567571"/>
          </a:xfrm>
          <a:prstGeom prst="bracketPair">
            <a:avLst>
              <a:gd name="adj" fmla="val 7809"/>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 name="テキスト ボックス 30"/>
          <xdr:cNvSpPr txBox="1"/>
        </xdr:nvSpPr>
        <xdr:spPr>
          <a:xfrm>
            <a:off x="2854580" y="37624801"/>
            <a:ext cx="1650634" cy="438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＜沖縄県の場合＞</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7" t="s">
        <v>0</v>
      </c>
      <c r="AK2" s="957"/>
      <c r="AL2" s="957"/>
      <c r="AM2" s="957"/>
      <c r="AN2" s="957"/>
      <c r="AO2" s="958"/>
      <c r="AP2" s="958"/>
      <c r="AQ2" s="958"/>
      <c r="AR2" s="64" t="str">
        <f>IF(OR(AO2="　", AO2=""), "", "-")</f>
        <v/>
      </c>
      <c r="AS2" s="959">
        <v>78</v>
      </c>
      <c r="AT2" s="959"/>
      <c r="AU2" s="959"/>
      <c r="AV2" s="42" t="str">
        <f>IF(AW2="", "", "-")</f>
        <v/>
      </c>
      <c r="AW2" s="899"/>
      <c r="AX2" s="899"/>
    </row>
    <row r="3" spans="1:50" ht="21" customHeight="1" thickBot="1" x14ac:dyDescent="0.2">
      <c r="A3" s="855" t="s">
        <v>349</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482</v>
      </c>
      <c r="AK3" s="857"/>
      <c r="AL3" s="857"/>
      <c r="AM3" s="857"/>
      <c r="AN3" s="857"/>
      <c r="AO3" s="857"/>
      <c r="AP3" s="857"/>
      <c r="AQ3" s="857"/>
      <c r="AR3" s="857"/>
      <c r="AS3" s="857"/>
      <c r="AT3" s="857"/>
      <c r="AU3" s="857"/>
      <c r="AV3" s="857"/>
      <c r="AW3" s="857"/>
      <c r="AX3" s="24" t="s">
        <v>64</v>
      </c>
    </row>
    <row r="4" spans="1:50" ht="24.75" customHeight="1" x14ac:dyDescent="0.15">
      <c r="A4" s="693" t="s">
        <v>25</v>
      </c>
      <c r="B4" s="694"/>
      <c r="C4" s="694"/>
      <c r="D4" s="694"/>
      <c r="E4" s="694"/>
      <c r="F4" s="694"/>
      <c r="G4" s="671" t="s">
        <v>483</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484</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7" t="s">
        <v>485</v>
      </c>
      <c r="H5" s="828"/>
      <c r="I5" s="828"/>
      <c r="J5" s="828"/>
      <c r="K5" s="828"/>
      <c r="L5" s="828"/>
      <c r="M5" s="829" t="s">
        <v>65</v>
      </c>
      <c r="N5" s="830"/>
      <c r="O5" s="830"/>
      <c r="P5" s="830"/>
      <c r="Q5" s="830"/>
      <c r="R5" s="831"/>
      <c r="S5" s="832" t="s">
        <v>486</v>
      </c>
      <c r="T5" s="828"/>
      <c r="U5" s="828"/>
      <c r="V5" s="828"/>
      <c r="W5" s="828"/>
      <c r="X5" s="833"/>
      <c r="Y5" s="687" t="s">
        <v>3</v>
      </c>
      <c r="Z5" s="532"/>
      <c r="AA5" s="532"/>
      <c r="AB5" s="532"/>
      <c r="AC5" s="532"/>
      <c r="AD5" s="533"/>
      <c r="AE5" s="688" t="s">
        <v>487</v>
      </c>
      <c r="AF5" s="688"/>
      <c r="AG5" s="688"/>
      <c r="AH5" s="688"/>
      <c r="AI5" s="688"/>
      <c r="AJ5" s="688"/>
      <c r="AK5" s="688"/>
      <c r="AL5" s="688"/>
      <c r="AM5" s="688"/>
      <c r="AN5" s="688"/>
      <c r="AO5" s="688"/>
      <c r="AP5" s="689"/>
      <c r="AQ5" s="690" t="s">
        <v>562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489</v>
      </c>
      <c r="H7" s="488"/>
      <c r="I7" s="488"/>
      <c r="J7" s="488"/>
      <c r="K7" s="488"/>
      <c r="L7" s="488"/>
      <c r="M7" s="488"/>
      <c r="N7" s="488"/>
      <c r="O7" s="488"/>
      <c r="P7" s="488"/>
      <c r="Q7" s="488"/>
      <c r="R7" s="488"/>
      <c r="S7" s="488"/>
      <c r="T7" s="488"/>
      <c r="U7" s="488"/>
      <c r="V7" s="488"/>
      <c r="W7" s="488"/>
      <c r="X7" s="489"/>
      <c r="Y7" s="910" t="s">
        <v>313</v>
      </c>
      <c r="Z7" s="432"/>
      <c r="AA7" s="432"/>
      <c r="AB7" s="432"/>
      <c r="AC7" s="432"/>
      <c r="AD7" s="911"/>
      <c r="AE7" s="900" t="s">
        <v>490</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4" t="s">
        <v>211</v>
      </c>
      <c r="B8" s="485"/>
      <c r="C8" s="485"/>
      <c r="D8" s="485"/>
      <c r="E8" s="485"/>
      <c r="F8" s="486"/>
      <c r="G8" s="921" t="str">
        <f>入力規則等!A27</f>
        <v>沖縄振興、国土強靱化施策</v>
      </c>
      <c r="H8" s="709"/>
      <c r="I8" s="709"/>
      <c r="J8" s="709"/>
      <c r="K8" s="709"/>
      <c r="L8" s="709"/>
      <c r="M8" s="709"/>
      <c r="N8" s="709"/>
      <c r="O8" s="709"/>
      <c r="P8" s="709"/>
      <c r="Q8" s="709"/>
      <c r="R8" s="709"/>
      <c r="S8" s="709"/>
      <c r="T8" s="709"/>
      <c r="U8" s="709"/>
      <c r="V8" s="709"/>
      <c r="W8" s="709"/>
      <c r="X8" s="922"/>
      <c r="Y8" s="834" t="s">
        <v>212</v>
      </c>
      <c r="Z8" s="835"/>
      <c r="AA8" s="835"/>
      <c r="AB8" s="835"/>
      <c r="AC8" s="835"/>
      <c r="AD8" s="836"/>
      <c r="AE8" s="708" t="str">
        <f>入力規則等!K13</f>
        <v>公共事業</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7" t="s">
        <v>23</v>
      </c>
      <c r="B9" s="838"/>
      <c r="C9" s="838"/>
      <c r="D9" s="838"/>
      <c r="E9" s="838"/>
      <c r="F9" s="838"/>
      <c r="G9" s="839" t="s">
        <v>491</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195.6" customHeight="1" x14ac:dyDescent="0.15">
      <c r="A10" s="654" t="s">
        <v>29</v>
      </c>
      <c r="B10" s="655"/>
      <c r="C10" s="655"/>
      <c r="D10" s="655"/>
      <c r="E10" s="655"/>
      <c r="F10" s="655"/>
      <c r="G10" s="743" t="s">
        <v>536</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34.5" customHeight="1" x14ac:dyDescent="0.15">
      <c r="A11" s="654" t="s">
        <v>5</v>
      </c>
      <c r="B11" s="655"/>
      <c r="C11" s="655"/>
      <c r="D11" s="655"/>
      <c r="E11" s="655"/>
      <c r="F11" s="656"/>
      <c r="G11" s="684" t="str">
        <f>入力規則等!P10</f>
        <v>交付</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9" t="s">
        <v>24</v>
      </c>
      <c r="B12" s="970"/>
      <c r="C12" s="970"/>
      <c r="D12" s="970"/>
      <c r="E12" s="970"/>
      <c r="F12" s="971"/>
      <c r="G12" s="749"/>
      <c r="H12" s="750"/>
      <c r="I12" s="750"/>
      <c r="J12" s="750"/>
      <c r="K12" s="750"/>
      <c r="L12" s="750"/>
      <c r="M12" s="750"/>
      <c r="N12" s="750"/>
      <c r="O12" s="750"/>
      <c r="P12" s="404" t="s">
        <v>316</v>
      </c>
      <c r="Q12" s="405"/>
      <c r="R12" s="405"/>
      <c r="S12" s="405"/>
      <c r="T12" s="405"/>
      <c r="U12" s="405"/>
      <c r="V12" s="406"/>
      <c r="W12" s="404" t="s">
        <v>336</v>
      </c>
      <c r="X12" s="405"/>
      <c r="Y12" s="405"/>
      <c r="Z12" s="405"/>
      <c r="AA12" s="405"/>
      <c r="AB12" s="405"/>
      <c r="AC12" s="406"/>
      <c r="AD12" s="404" t="s">
        <v>343</v>
      </c>
      <c r="AE12" s="405"/>
      <c r="AF12" s="405"/>
      <c r="AG12" s="405"/>
      <c r="AH12" s="405"/>
      <c r="AI12" s="405"/>
      <c r="AJ12" s="406"/>
      <c r="AK12" s="404" t="s">
        <v>350</v>
      </c>
      <c r="AL12" s="405"/>
      <c r="AM12" s="405"/>
      <c r="AN12" s="405"/>
      <c r="AO12" s="405"/>
      <c r="AP12" s="405"/>
      <c r="AQ12" s="406"/>
      <c r="AR12" s="404" t="s">
        <v>351</v>
      </c>
      <c r="AS12" s="405"/>
      <c r="AT12" s="405"/>
      <c r="AU12" s="405"/>
      <c r="AV12" s="405"/>
      <c r="AW12" s="405"/>
      <c r="AX12" s="711"/>
    </row>
    <row r="13" spans="1:50" ht="21" customHeight="1" x14ac:dyDescent="0.15">
      <c r="A13" s="604"/>
      <c r="B13" s="605"/>
      <c r="C13" s="605"/>
      <c r="D13" s="605"/>
      <c r="E13" s="605"/>
      <c r="F13" s="606"/>
      <c r="G13" s="712" t="s">
        <v>6</v>
      </c>
      <c r="H13" s="713"/>
      <c r="I13" s="753" t="s">
        <v>7</v>
      </c>
      <c r="J13" s="754"/>
      <c r="K13" s="754"/>
      <c r="L13" s="754"/>
      <c r="M13" s="754"/>
      <c r="N13" s="754"/>
      <c r="O13" s="755"/>
      <c r="P13" s="651">
        <v>4102</v>
      </c>
      <c r="Q13" s="652"/>
      <c r="R13" s="652"/>
      <c r="S13" s="652"/>
      <c r="T13" s="652"/>
      <c r="U13" s="652"/>
      <c r="V13" s="653"/>
      <c r="W13" s="651">
        <v>4211</v>
      </c>
      <c r="X13" s="652"/>
      <c r="Y13" s="652"/>
      <c r="Z13" s="652"/>
      <c r="AA13" s="652"/>
      <c r="AB13" s="652"/>
      <c r="AC13" s="653"/>
      <c r="AD13" s="651">
        <v>4422</v>
      </c>
      <c r="AE13" s="652"/>
      <c r="AF13" s="652"/>
      <c r="AG13" s="652"/>
      <c r="AH13" s="652"/>
      <c r="AI13" s="652"/>
      <c r="AJ13" s="653"/>
      <c r="AK13" s="651">
        <v>3907</v>
      </c>
      <c r="AL13" s="652"/>
      <c r="AM13" s="652"/>
      <c r="AN13" s="652"/>
      <c r="AO13" s="652"/>
      <c r="AP13" s="652"/>
      <c r="AQ13" s="653"/>
      <c r="AR13" s="907">
        <v>3228</v>
      </c>
      <c r="AS13" s="908"/>
      <c r="AT13" s="908"/>
      <c r="AU13" s="908"/>
      <c r="AV13" s="908"/>
      <c r="AW13" s="908"/>
      <c r="AX13" s="909"/>
    </row>
    <row r="14" spans="1:50" ht="21" customHeight="1" x14ac:dyDescent="0.15">
      <c r="A14" s="604"/>
      <c r="B14" s="605"/>
      <c r="C14" s="605"/>
      <c r="D14" s="605"/>
      <c r="E14" s="605"/>
      <c r="F14" s="606"/>
      <c r="G14" s="714"/>
      <c r="H14" s="715"/>
      <c r="I14" s="700" t="s">
        <v>8</v>
      </c>
      <c r="J14" s="751"/>
      <c r="K14" s="751"/>
      <c r="L14" s="751"/>
      <c r="M14" s="751"/>
      <c r="N14" s="751"/>
      <c r="O14" s="752"/>
      <c r="P14" s="651">
        <v>78</v>
      </c>
      <c r="Q14" s="652"/>
      <c r="R14" s="652"/>
      <c r="S14" s="652"/>
      <c r="T14" s="652"/>
      <c r="U14" s="652"/>
      <c r="V14" s="653"/>
      <c r="W14" s="651">
        <v>169</v>
      </c>
      <c r="X14" s="652"/>
      <c r="Y14" s="652"/>
      <c r="Z14" s="652"/>
      <c r="AA14" s="652"/>
      <c r="AB14" s="652"/>
      <c r="AC14" s="653"/>
      <c r="AD14" s="651">
        <v>152</v>
      </c>
      <c r="AE14" s="652"/>
      <c r="AF14" s="652"/>
      <c r="AG14" s="652"/>
      <c r="AH14" s="652"/>
      <c r="AI14" s="652"/>
      <c r="AJ14" s="653"/>
      <c r="AK14" s="651" t="s">
        <v>493</v>
      </c>
      <c r="AL14" s="652"/>
      <c r="AM14" s="652"/>
      <c r="AN14" s="652"/>
      <c r="AO14" s="652"/>
      <c r="AP14" s="652"/>
      <c r="AQ14" s="653"/>
      <c r="AR14" s="777"/>
      <c r="AS14" s="777"/>
      <c r="AT14" s="777"/>
      <c r="AU14" s="777"/>
      <c r="AV14" s="777"/>
      <c r="AW14" s="777"/>
      <c r="AX14" s="778"/>
    </row>
    <row r="15" spans="1:50" ht="21" customHeight="1" x14ac:dyDescent="0.15">
      <c r="A15" s="604"/>
      <c r="B15" s="605"/>
      <c r="C15" s="605"/>
      <c r="D15" s="605"/>
      <c r="E15" s="605"/>
      <c r="F15" s="606"/>
      <c r="G15" s="714"/>
      <c r="H15" s="715"/>
      <c r="I15" s="700" t="s">
        <v>50</v>
      </c>
      <c r="J15" s="701"/>
      <c r="K15" s="701"/>
      <c r="L15" s="701"/>
      <c r="M15" s="701"/>
      <c r="N15" s="701"/>
      <c r="O15" s="702"/>
      <c r="P15" s="651">
        <v>2094.4</v>
      </c>
      <c r="Q15" s="652"/>
      <c r="R15" s="652"/>
      <c r="S15" s="652"/>
      <c r="T15" s="652"/>
      <c r="U15" s="652"/>
      <c r="V15" s="653"/>
      <c r="W15" s="651">
        <v>1891.1610000000001</v>
      </c>
      <c r="X15" s="652"/>
      <c r="Y15" s="652"/>
      <c r="Z15" s="652"/>
      <c r="AA15" s="652"/>
      <c r="AB15" s="652"/>
      <c r="AC15" s="653"/>
      <c r="AD15" s="651">
        <v>2444.5239999999999</v>
      </c>
      <c r="AE15" s="652"/>
      <c r="AF15" s="652"/>
      <c r="AG15" s="652"/>
      <c r="AH15" s="652"/>
      <c r="AI15" s="652"/>
      <c r="AJ15" s="653"/>
      <c r="AK15" s="651">
        <v>2611.4720000000002</v>
      </c>
      <c r="AL15" s="652"/>
      <c r="AM15" s="652"/>
      <c r="AN15" s="652"/>
      <c r="AO15" s="652"/>
      <c r="AP15" s="652"/>
      <c r="AQ15" s="653"/>
      <c r="AR15" s="651" t="s">
        <v>566</v>
      </c>
      <c r="AS15" s="652"/>
      <c r="AT15" s="652"/>
      <c r="AU15" s="652"/>
      <c r="AV15" s="652"/>
      <c r="AW15" s="652"/>
      <c r="AX15" s="794"/>
    </row>
    <row r="16" spans="1:50" ht="21" customHeight="1" x14ac:dyDescent="0.15">
      <c r="A16" s="604"/>
      <c r="B16" s="605"/>
      <c r="C16" s="605"/>
      <c r="D16" s="605"/>
      <c r="E16" s="605"/>
      <c r="F16" s="606"/>
      <c r="G16" s="714"/>
      <c r="H16" s="715"/>
      <c r="I16" s="700" t="s">
        <v>51</v>
      </c>
      <c r="J16" s="701"/>
      <c r="K16" s="701"/>
      <c r="L16" s="701"/>
      <c r="M16" s="701"/>
      <c r="N16" s="701"/>
      <c r="O16" s="702"/>
      <c r="P16" s="651">
        <v>-1891.1610000000001</v>
      </c>
      <c r="Q16" s="652"/>
      <c r="R16" s="652"/>
      <c r="S16" s="652"/>
      <c r="T16" s="652"/>
      <c r="U16" s="652"/>
      <c r="V16" s="653"/>
      <c r="W16" s="651">
        <v>-2444.5239999999999</v>
      </c>
      <c r="X16" s="652"/>
      <c r="Y16" s="652"/>
      <c r="Z16" s="652"/>
      <c r="AA16" s="652"/>
      <c r="AB16" s="652"/>
      <c r="AC16" s="653"/>
      <c r="AD16" s="651">
        <v>-2611.4720000000002</v>
      </c>
      <c r="AE16" s="652"/>
      <c r="AF16" s="652"/>
      <c r="AG16" s="652"/>
      <c r="AH16" s="652"/>
      <c r="AI16" s="652"/>
      <c r="AJ16" s="653"/>
      <c r="AK16" s="651" t="s">
        <v>493</v>
      </c>
      <c r="AL16" s="652"/>
      <c r="AM16" s="652"/>
      <c r="AN16" s="652"/>
      <c r="AO16" s="652"/>
      <c r="AP16" s="652"/>
      <c r="AQ16" s="653"/>
      <c r="AR16" s="746"/>
      <c r="AS16" s="747"/>
      <c r="AT16" s="747"/>
      <c r="AU16" s="747"/>
      <c r="AV16" s="747"/>
      <c r="AW16" s="747"/>
      <c r="AX16" s="748"/>
    </row>
    <row r="17" spans="1:50" ht="24.75" customHeight="1" x14ac:dyDescent="0.15">
      <c r="A17" s="604"/>
      <c r="B17" s="605"/>
      <c r="C17" s="605"/>
      <c r="D17" s="605"/>
      <c r="E17" s="605"/>
      <c r="F17" s="606"/>
      <c r="G17" s="714"/>
      <c r="H17" s="715"/>
      <c r="I17" s="700" t="s">
        <v>49</v>
      </c>
      <c r="J17" s="751"/>
      <c r="K17" s="751"/>
      <c r="L17" s="751"/>
      <c r="M17" s="751"/>
      <c r="N17" s="751"/>
      <c r="O17" s="752"/>
      <c r="P17" s="651" t="s">
        <v>492</v>
      </c>
      <c r="Q17" s="652"/>
      <c r="R17" s="652"/>
      <c r="S17" s="652"/>
      <c r="T17" s="652"/>
      <c r="U17" s="652"/>
      <c r="V17" s="653"/>
      <c r="W17" s="651" t="s">
        <v>492</v>
      </c>
      <c r="X17" s="652"/>
      <c r="Y17" s="652"/>
      <c r="Z17" s="652"/>
      <c r="AA17" s="652"/>
      <c r="AB17" s="652"/>
      <c r="AC17" s="653"/>
      <c r="AD17" s="651" t="s">
        <v>492</v>
      </c>
      <c r="AE17" s="652"/>
      <c r="AF17" s="652"/>
      <c r="AG17" s="652"/>
      <c r="AH17" s="652"/>
      <c r="AI17" s="652"/>
      <c r="AJ17" s="653"/>
      <c r="AK17" s="651" t="s">
        <v>492</v>
      </c>
      <c r="AL17" s="652"/>
      <c r="AM17" s="652"/>
      <c r="AN17" s="652"/>
      <c r="AO17" s="652"/>
      <c r="AP17" s="652"/>
      <c r="AQ17" s="653"/>
      <c r="AR17" s="905"/>
      <c r="AS17" s="905"/>
      <c r="AT17" s="905"/>
      <c r="AU17" s="905"/>
      <c r="AV17" s="905"/>
      <c r="AW17" s="905"/>
      <c r="AX17" s="906"/>
    </row>
    <row r="18" spans="1:50" ht="24.75" customHeight="1" x14ac:dyDescent="0.15">
      <c r="A18" s="604"/>
      <c r="B18" s="605"/>
      <c r="C18" s="605"/>
      <c r="D18" s="605"/>
      <c r="E18" s="605"/>
      <c r="F18" s="606"/>
      <c r="G18" s="716"/>
      <c r="H18" s="717"/>
      <c r="I18" s="705" t="s">
        <v>20</v>
      </c>
      <c r="J18" s="706"/>
      <c r="K18" s="706"/>
      <c r="L18" s="706"/>
      <c r="M18" s="706"/>
      <c r="N18" s="706"/>
      <c r="O18" s="707"/>
      <c r="P18" s="866">
        <f>SUM(P13:V17)</f>
        <v>4383.2389999999996</v>
      </c>
      <c r="Q18" s="867"/>
      <c r="R18" s="867"/>
      <c r="S18" s="867"/>
      <c r="T18" s="867"/>
      <c r="U18" s="867"/>
      <c r="V18" s="868"/>
      <c r="W18" s="866">
        <f>SUM(W13:AC17)</f>
        <v>3826.6370000000002</v>
      </c>
      <c r="X18" s="867"/>
      <c r="Y18" s="867"/>
      <c r="Z18" s="867"/>
      <c r="AA18" s="867"/>
      <c r="AB18" s="867"/>
      <c r="AC18" s="868"/>
      <c r="AD18" s="866">
        <f>SUM(AD13:AJ17)</f>
        <v>4407.0519999999997</v>
      </c>
      <c r="AE18" s="867"/>
      <c r="AF18" s="867"/>
      <c r="AG18" s="867"/>
      <c r="AH18" s="867"/>
      <c r="AI18" s="867"/>
      <c r="AJ18" s="868"/>
      <c r="AK18" s="866">
        <f>SUM(AK13:AQ17)</f>
        <v>6518.4719999999998</v>
      </c>
      <c r="AL18" s="867"/>
      <c r="AM18" s="867"/>
      <c r="AN18" s="867"/>
      <c r="AO18" s="867"/>
      <c r="AP18" s="867"/>
      <c r="AQ18" s="868"/>
      <c r="AR18" s="866">
        <f>SUM(AR13:AX17)</f>
        <v>3228</v>
      </c>
      <c r="AS18" s="867"/>
      <c r="AT18" s="867"/>
      <c r="AU18" s="867"/>
      <c r="AV18" s="867"/>
      <c r="AW18" s="867"/>
      <c r="AX18" s="869"/>
    </row>
    <row r="19" spans="1:50" ht="24.75" customHeight="1" x14ac:dyDescent="0.15">
      <c r="A19" s="604"/>
      <c r="B19" s="605"/>
      <c r="C19" s="605"/>
      <c r="D19" s="605"/>
      <c r="E19" s="605"/>
      <c r="F19" s="606"/>
      <c r="G19" s="864" t="s">
        <v>9</v>
      </c>
      <c r="H19" s="865"/>
      <c r="I19" s="865"/>
      <c r="J19" s="865"/>
      <c r="K19" s="865"/>
      <c r="L19" s="865"/>
      <c r="M19" s="865"/>
      <c r="N19" s="865"/>
      <c r="O19" s="865"/>
      <c r="P19" s="651">
        <v>4268.7290000000003</v>
      </c>
      <c r="Q19" s="652"/>
      <c r="R19" s="652"/>
      <c r="S19" s="652"/>
      <c r="T19" s="652"/>
      <c r="U19" s="652"/>
      <c r="V19" s="653"/>
      <c r="W19" s="651">
        <v>3760.1179999999999</v>
      </c>
      <c r="X19" s="652"/>
      <c r="Y19" s="652"/>
      <c r="Z19" s="652"/>
      <c r="AA19" s="652"/>
      <c r="AB19" s="652"/>
      <c r="AC19" s="653"/>
      <c r="AD19" s="651">
        <v>4224.38</v>
      </c>
      <c r="AE19" s="652"/>
      <c r="AF19" s="652"/>
      <c r="AG19" s="652"/>
      <c r="AH19" s="652"/>
      <c r="AI19" s="652"/>
      <c r="AJ19" s="653"/>
      <c r="AK19" s="314"/>
      <c r="AL19" s="314"/>
      <c r="AM19" s="314"/>
      <c r="AN19" s="314"/>
      <c r="AO19" s="314"/>
      <c r="AP19" s="314"/>
      <c r="AQ19" s="314"/>
      <c r="AR19" s="314"/>
      <c r="AS19" s="314"/>
      <c r="AT19" s="314"/>
      <c r="AU19" s="314"/>
      <c r="AV19" s="314"/>
      <c r="AW19" s="314"/>
      <c r="AX19" s="316"/>
    </row>
    <row r="20" spans="1:50" ht="24.75" customHeight="1" x14ac:dyDescent="0.15">
      <c r="A20" s="604"/>
      <c r="B20" s="605"/>
      <c r="C20" s="605"/>
      <c r="D20" s="605"/>
      <c r="E20" s="605"/>
      <c r="F20" s="606"/>
      <c r="G20" s="864" t="s">
        <v>10</v>
      </c>
      <c r="H20" s="865"/>
      <c r="I20" s="865"/>
      <c r="J20" s="865"/>
      <c r="K20" s="865"/>
      <c r="L20" s="865"/>
      <c r="M20" s="865"/>
      <c r="N20" s="865"/>
      <c r="O20" s="865"/>
      <c r="P20" s="302">
        <f>IF(P18=0, "-", SUM(P19)/P18)</f>
        <v>0.97387548340393959</v>
      </c>
      <c r="Q20" s="302"/>
      <c r="R20" s="302"/>
      <c r="S20" s="302"/>
      <c r="T20" s="302"/>
      <c r="U20" s="302"/>
      <c r="V20" s="302"/>
      <c r="W20" s="302">
        <f t="shared" ref="W20" si="0">IF(W18=0, "-", SUM(W19)/W18)</f>
        <v>0.98261685129788889</v>
      </c>
      <c r="X20" s="302"/>
      <c r="Y20" s="302"/>
      <c r="Z20" s="302"/>
      <c r="AA20" s="302"/>
      <c r="AB20" s="302"/>
      <c r="AC20" s="302"/>
      <c r="AD20" s="302">
        <f t="shared" ref="AD20" si="1">IF(AD18=0, "-", SUM(AD19)/AD18)</f>
        <v>0.95855006929802522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7"/>
      <c r="B21" s="838"/>
      <c r="C21" s="838"/>
      <c r="D21" s="838"/>
      <c r="E21" s="838"/>
      <c r="F21" s="972"/>
      <c r="G21" s="300" t="s">
        <v>278</v>
      </c>
      <c r="H21" s="301"/>
      <c r="I21" s="301"/>
      <c r="J21" s="301"/>
      <c r="K21" s="301"/>
      <c r="L21" s="301"/>
      <c r="M21" s="301"/>
      <c r="N21" s="301"/>
      <c r="O21" s="301"/>
      <c r="P21" s="302">
        <f>IF(P19=0, "-", SUM(P19)/SUM(P13,P14))</f>
        <v>1.0212270334928231</v>
      </c>
      <c r="Q21" s="302"/>
      <c r="R21" s="302"/>
      <c r="S21" s="302"/>
      <c r="T21" s="302"/>
      <c r="U21" s="302"/>
      <c r="V21" s="302"/>
      <c r="W21" s="302">
        <f t="shared" ref="W21" si="2">IF(W19=0, "-", SUM(W19)/SUM(W13,W14))</f>
        <v>0.85847442922374428</v>
      </c>
      <c r="X21" s="302"/>
      <c r="Y21" s="302"/>
      <c r="Z21" s="302"/>
      <c r="AA21" s="302"/>
      <c r="AB21" s="302"/>
      <c r="AC21" s="302"/>
      <c r="AD21" s="302">
        <f t="shared" ref="AD21" si="3">IF(AD19=0, "-", SUM(AD19)/SUM(AD13,AD14))</f>
        <v>0.92356362046348928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9" t="s">
        <v>352</v>
      </c>
      <c r="B22" s="940"/>
      <c r="C22" s="940"/>
      <c r="D22" s="940"/>
      <c r="E22" s="940"/>
      <c r="F22" s="941"/>
      <c r="G22" s="977" t="s">
        <v>258</v>
      </c>
      <c r="H22" s="206"/>
      <c r="I22" s="206"/>
      <c r="J22" s="206"/>
      <c r="K22" s="206"/>
      <c r="L22" s="206"/>
      <c r="M22" s="206"/>
      <c r="N22" s="206"/>
      <c r="O22" s="207"/>
      <c r="P22" s="923" t="s">
        <v>353</v>
      </c>
      <c r="Q22" s="206"/>
      <c r="R22" s="206"/>
      <c r="S22" s="206"/>
      <c r="T22" s="206"/>
      <c r="U22" s="206"/>
      <c r="V22" s="207"/>
      <c r="W22" s="923" t="s">
        <v>354</v>
      </c>
      <c r="X22" s="206"/>
      <c r="Y22" s="206"/>
      <c r="Z22" s="206"/>
      <c r="AA22" s="206"/>
      <c r="AB22" s="206"/>
      <c r="AC22" s="207"/>
      <c r="AD22" s="923" t="s">
        <v>257</v>
      </c>
      <c r="AE22" s="206"/>
      <c r="AF22" s="206"/>
      <c r="AG22" s="206"/>
      <c r="AH22" s="206"/>
      <c r="AI22" s="206"/>
      <c r="AJ22" s="206"/>
      <c r="AK22" s="206"/>
      <c r="AL22" s="206"/>
      <c r="AM22" s="206"/>
      <c r="AN22" s="206"/>
      <c r="AO22" s="206"/>
      <c r="AP22" s="206"/>
      <c r="AQ22" s="206"/>
      <c r="AR22" s="206"/>
      <c r="AS22" s="206"/>
      <c r="AT22" s="206"/>
      <c r="AU22" s="206"/>
      <c r="AV22" s="206"/>
      <c r="AW22" s="206"/>
      <c r="AX22" s="948"/>
    </row>
    <row r="23" spans="1:50" ht="25.5" customHeight="1" x14ac:dyDescent="0.15">
      <c r="A23" s="942"/>
      <c r="B23" s="943"/>
      <c r="C23" s="943"/>
      <c r="D23" s="943"/>
      <c r="E23" s="943"/>
      <c r="F23" s="944"/>
      <c r="G23" s="978" t="s">
        <v>494</v>
      </c>
      <c r="H23" s="979"/>
      <c r="I23" s="979"/>
      <c r="J23" s="979"/>
      <c r="K23" s="979"/>
      <c r="L23" s="979"/>
      <c r="M23" s="979"/>
      <c r="N23" s="979"/>
      <c r="O23" s="980"/>
      <c r="P23" s="924">
        <f>AK13</f>
        <v>3907</v>
      </c>
      <c r="Q23" s="925"/>
      <c r="R23" s="925"/>
      <c r="S23" s="925"/>
      <c r="T23" s="925"/>
      <c r="U23" s="925"/>
      <c r="V23" s="926"/>
      <c r="W23" s="907">
        <f>AR13</f>
        <v>3228</v>
      </c>
      <c r="X23" s="908"/>
      <c r="Y23" s="908"/>
      <c r="Z23" s="908"/>
      <c r="AA23" s="908"/>
      <c r="AB23" s="908"/>
      <c r="AC23" s="991"/>
      <c r="AD23" s="949" t="s">
        <v>567</v>
      </c>
      <c r="AE23" s="950"/>
      <c r="AF23" s="950"/>
      <c r="AG23" s="950"/>
      <c r="AH23" s="950"/>
      <c r="AI23" s="950"/>
      <c r="AJ23" s="950"/>
      <c r="AK23" s="950"/>
      <c r="AL23" s="950"/>
      <c r="AM23" s="950"/>
      <c r="AN23" s="950"/>
      <c r="AO23" s="950"/>
      <c r="AP23" s="950"/>
      <c r="AQ23" s="950"/>
      <c r="AR23" s="950"/>
      <c r="AS23" s="950"/>
      <c r="AT23" s="950"/>
      <c r="AU23" s="950"/>
      <c r="AV23" s="950"/>
      <c r="AW23" s="950"/>
      <c r="AX23" s="951"/>
    </row>
    <row r="24" spans="1:50" ht="25.5" hidden="1" customHeight="1" x14ac:dyDescent="0.15">
      <c r="A24" s="942"/>
      <c r="B24" s="943"/>
      <c r="C24" s="943"/>
      <c r="D24" s="943"/>
      <c r="E24" s="943"/>
      <c r="F24" s="944"/>
      <c r="G24" s="930"/>
      <c r="H24" s="931"/>
      <c r="I24" s="931"/>
      <c r="J24" s="931"/>
      <c r="K24" s="931"/>
      <c r="L24" s="931"/>
      <c r="M24" s="931"/>
      <c r="N24" s="931"/>
      <c r="O24" s="932"/>
      <c r="P24" s="927"/>
      <c r="Q24" s="928"/>
      <c r="R24" s="928"/>
      <c r="S24" s="928"/>
      <c r="T24" s="928"/>
      <c r="U24" s="928"/>
      <c r="V24" s="929"/>
      <c r="W24" s="651"/>
      <c r="X24" s="652"/>
      <c r="Y24" s="652"/>
      <c r="Z24" s="652"/>
      <c r="AA24" s="652"/>
      <c r="AB24" s="652"/>
      <c r="AC24" s="653"/>
      <c r="AD24" s="952"/>
      <c r="AE24" s="953"/>
      <c r="AF24" s="953"/>
      <c r="AG24" s="953"/>
      <c r="AH24" s="953"/>
      <c r="AI24" s="953"/>
      <c r="AJ24" s="953"/>
      <c r="AK24" s="953"/>
      <c r="AL24" s="953"/>
      <c r="AM24" s="953"/>
      <c r="AN24" s="953"/>
      <c r="AO24" s="953"/>
      <c r="AP24" s="953"/>
      <c r="AQ24" s="953"/>
      <c r="AR24" s="953"/>
      <c r="AS24" s="953"/>
      <c r="AT24" s="953"/>
      <c r="AU24" s="953"/>
      <c r="AV24" s="953"/>
      <c r="AW24" s="953"/>
      <c r="AX24" s="954"/>
    </row>
    <row r="25" spans="1:50" ht="25.5" hidden="1" customHeight="1" x14ac:dyDescent="0.15">
      <c r="A25" s="942"/>
      <c r="B25" s="943"/>
      <c r="C25" s="943"/>
      <c r="D25" s="943"/>
      <c r="E25" s="943"/>
      <c r="F25" s="944"/>
      <c r="G25" s="930"/>
      <c r="H25" s="931"/>
      <c r="I25" s="931"/>
      <c r="J25" s="931"/>
      <c r="K25" s="931"/>
      <c r="L25" s="931"/>
      <c r="M25" s="931"/>
      <c r="N25" s="931"/>
      <c r="O25" s="932"/>
      <c r="P25" s="651"/>
      <c r="Q25" s="652"/>
      <c r="R25" s="652"/>
      <c r="S25" s="652"/>
      <c r="T25" s="652"/>
      <c r="U25" s="652"/>
      <c r="V25" s="653"/>
      <c r="W25" s="651"/>
      <c r="X25" s="652"/>
      <c r="Y25" s="652"/>
      <c r="Z25" s="652"/>
      <c r="AA25" s="652"/>
      <c r="AB25" s="652"/>
      <c r="AC25" s="653"/>
      <c r="AD25" s="952"/>
      <c r="AE25" s="953"/>
      <c r="AF25" s="953"/>
      <c r="AG25" s="953"/>
      <c r="AH25" s="953"/>
      <c r="AI25" s="953"/>
      <c r="AJ25" s="953"/>
      <c r="AK25" s="953"/>
      <c r="AL25" s="953"/>
      <c r="AM25" s="953"/>
      <c r="AN25" s="953"/>
      <c r="AO25" s="953"/>
      <c r="AP25" s="953"/>
      <c r="AQ25" s="953"/>
      <c r="AR25" s="953"/>
      <c r="AS25" s="953"/>
      <c r="AT25" s="953"/>
      <c r="AU25" s="953"/>
      <c r="AV25" s="953"/>
      <c r="AW25" s="953"/>
      <c r="AX25" s="954"/>
    </row>
    <row r="26" spans="1:50" ht="25.5" hidden="1" customHeight="1" x14ac:dyDescent="0.15">
      <c r="A26" s="942"/>
      <c r="B26" s="943"/>
      <c r="C26" s="943"/>
      <c r="D26" s="943"/>
      <c r="E26" s="943"/>
      <c r="F26" s="944"/>
      <c r="G26" s="930"/>
      <c r="H26" s="931"/>
      <c r="I26" s="931"/>
      <c r="J26" s="931"/>
      <c r="K26" s="931"/>
      <c r="L26" s="931"/>
      <c r="M26" s="931"/>
      <c r="N26" s="931"/>
      <c r="O26" s="932"/>
      <c r="P26" s="651"/>
      <c r="Q26" s="652"/>
      <c r="R26" s="652"/>
      <c r="S26" s="652"/>
      <c r="T26" s="652"/>
      <c r="U26" s="652"/>
      <c r="V26" s="653"/>
      <c r="W26" s="651"/>
      <c r="X26" s="652"/>
      <c r="Y26" s="652"/>
      <c r="Z26" s="652"/>
      <c r="AA26" s="652"/>
      <c r="AB26" s="652"/>
      <c r="AC26" s="653"/>
      <c r="AD26" s="952"/>
      <c r="AE26" s="953"/>
      <c r="AF26" s="953"/>
      <c r="AG26" s="953"/>
      <c r="AH26" s="953"/>
      <c r="AI26" s="953"/>
      <c r="AJ26" s="953"/>
      <c r="AK26" s="953"/>
      <c r="AL26" s="953"/>
      <c r="AM26" s="953"/>
      <c r="AN26" s="953"/>
      <c r="AO26" s="953"/>
      <c r="AP26" s="953"/>
      <c r="AQ26" s="953"/>
      <c r="AR26" s="953"/>
      <c r="AS26" s="953"/>
      <c r="AT26" s="953"/>
      <c r="AU26" s="953"/>
      <c r="AV26" s="953"/>
      <c r="AW26" s="953"/>
      <c r="AX26" s="954"/>
    </row>
    <row r="27" spans="1:50" ht="25.5" hidden="1" customHeight="1" x14ac:dyDescent="0.15">
      <c r="A27" s="942"/>
      <c r="B27" s="943"/>
      <c r="C27" s="943"/>
      <c r="D27" s="943"/>
      <c r="E27" s="943"/>
      <c r="F27" s="944"/>
      <c r="G27" s="930"/>
      <c r="H27" s="931"/>
      <c r="I27" s="931"/>
      <c r="J27" s="931"/>
      <c r="K27" s="931"/>
      <c r="L27" s="931"/>
      <c r="M27" s="931"/>
      <c r="N27" s="931"/>
      <c r="O27" s="932"/>
      <c r="P27" s="651"/>
      <c r="Q27" s="652"/>
      <c r="R27" s="652"/>
      <c r="S27" s="652"/>
      <c r="T27" s="652"/>
      <c r="U27" s="652"/>
      <c r="V27" s="653"/>
      <c r="W27" s="651"/>
      <c r="X27" s="652"/>
      <c r="Y27" s="652"/>
      <c r="Z27" s="652"/>
      <c r="AA27" s="652"/>
      <c r="AB27" s="652"/>
      <c r="AC27" s="653"/>
      <c r="AD27" s="952"/>
      <c r="AE27" s="953"/>
      <c r="AF27" s="953"/>
      <c r="AG27" s="953"/>
      <c r="AH27" s="953"/>
      <c r="AI27" s="953"/>
      <c r="AJ27" s="953"/>
      <c r="AK27" s="953"/>
      <c r="AL27" s="953"/>
      <c r="AM27" s="953"/>
      <c r="AN27" s="953"/>
      <c r="AO27" s="953"/>
      <c r="AP27" s="953"/>
      <c r="AQ27" s="953"/>
      <c r="AR27" s="953"/>
      <c r="AS27" s="953"/>
      <c r="AT27" s="953"/>
      <c r="AU27" s="953"/>
      <c r="AV27" s="953"/>
      <c r="AW27" s="953"/>
      <c r="AX27" s="954"/>
    </row>
    <row r="28" spans="1:50" ht="25.5" hidden="1" customHeight="1" x14ac:dyDescent="0.15">
      <c r="A28" s="942"/>
      <c r="B28" s="943"/>
      <c r="C28" s="943"/>
      <c r="D28" s="943"/>
      <c r="E28" s="943"/>
      <c r="F28" s="944"/>
      <c r="G28" s="933" t="s">
        <v>262</v>
      </c>
      <c r="H28" s="934"/>
      <c r="I28" s="934"/>
      <c r="J28" s="934"/>
      <c r="K28" s="934"/>
      <c r="L28" s="934"/>
      <c r="M28" s="934"/>
      <c r="N28" s="934"/>
      <c r="O28" s="935"/>
      <c r="P28" s="866">
        <f>P29-SUM(P23:P27)</f>
        <v>0</v>
      </c>
      <c r="Q28" s="867"/>
      <c r="R28" s="867"/>
      <c r="S28" s="867"/>
      <c r="T28" s="867"/>
      <c r="U28" s="867"/>
      <c r="V28" s="868"/>
      <c r="W28" s="866">
        <f>W29-SUM(W23:W27)</f>
        <v>0</v>
      </c>
      <c r="X28" s="867"/>
      <c r="Y28" s="867"/>
      <c r="Z28" s="867"/>
      <c r="AA28" s="867"/>
      <c r="AB28" s="867"/>
      <c r="AC28" s="868"/>
      <c r="AD28" s="952"/>
      <c r="AE28" s="953"/>
      <c r="AF28" s="953"/>
      <c r="AG28" s="953"/>
      <c r="AH28" s="953"/>
      <c r="AI28" s="953"/>
      <c r="AJ28" s="953"/>
      <c r="AK28" s="953"/>
      <c r="AL28" s="953"/>
      <c r="AM28" s="953"/>
      <c r="AN28" s="953"/>
      <c r="AO28" s="953"/>
      <c r="AP28" s="953"/>
      <c r="AQ28" s="953"/>
      <c r="AR28" s="953"/>
      <c r="AS28" s="953"/>
      <c r="AT28" s="953"/>
      <c r="AU28" s="953"/>
      <c r="AV28" s="953"/>
      <c r="AW28" s="953"/>
      <c r="AX28" s="954"/>
    </row>
    <row r="29" spans="1:50" ht="25.5" customHeight="1" thickBot="1" x14ac:dyDescent="0.2">
      <c r="A29" s="945"/>
      <c r="B29" s="946"/>
      <c r="C29" s="946"/>
      <c r="D29" s="946"/>
      <c r="E29" s="946"/>
      <c r="F29" s="947"/>
      <c r="G29" s="936" t="s">
        <v>259</v>
      </c>
      <c r="H29" s="937"/>
      <c r="I29" s="937"/>
      <c r="J29" s="937"/>
      <c r="K29" s="937"/>
      <c r="L29" s="937"/>
      <c r="M29" s="937"/>
      <c r="N29" s="937"/>
      <c r="O29" s="938"/>
      <c r="P29" s="651">
        <f>AK13</f>
        <v>3907</v>
      </c>
      <c r="Q29" s="652"/>
      <c r="R29" s="652"/>
      <c r="S29" s="652"/>
      <c r="T29" s="652"/>
      <c r="U29" s="652"/>
      <c r="V29" s="653"/>
      <c r="W29" s="960">
        <f>AR13</f>
        <v>3228</v>
      </c>
      <c r="X29" s="961"/>
      <c r="Y29" s="961"/>
      <c r="Z29" s="961"/>
      <c r="AA29" s="961"/>
      <c r="AB29" s="961"/>
      <c r="AC29" s="962"/>
      <c r="AD29" s="955"/>
      <c r="AE29" s="955"/>
      <c r="AF29" s="955"/>
      <c r="AG29" s="955"/>
      <c r="AH29" s="955"/>
      <c r="AI29" s="955"/>
      <c r="AJ29" s="955"/>
      <c r="AK29" s="955"/>
      <c r="AL29" s="955"/>
      <c r="AM29" s="955"/>
      <c r="AN29" s="955"/>
      <c r="AO29" s="955"/>
      <c r="AP29" s="955"/>
      <c r="AQ29" s="955"/>
      <c r="AR29" s="955"/>
      <c r="AS29" s="955"/>
      <c r="AT29" s="955"/>
      <c r="AU29" s="955"/>
      <c r="AV29" s="955"/>
      <c r="AW29" s="955"/>
      <c r="AX29" s="956"/>
    </row>
    <row r="30" spans="1:50" ht="18.75" customHeight="1" x14ac:dyDescent="0.15">
      <c r="A30" s="849" t="s">
        <v>274</v>
      </c>
      <c r="B30" s="850"/>
      <c r="C30" s="850"/>
      <c r="D30" s="850"/>
      <c r="E30" s="850"/>
      <c r="F30" s="851"/>
      <c r="G30" s="762" t="s">
        <v>145</v>
      </c>
      <c r="H30" s="763"/>
      <c r="I30" s="763"/>
      <c r="J30" s="763"/>
      <c r="K30" s="763"/>
      <c r="L30" s="763"/>
      <c r="M30" s="763"/>
      <c r="N30" s="763"/>
      <c r="O30" s="764"/>
      <c r="P30" s="845" t="s">
        <v>58</v>
      </c>
      <c r="Q30" s="763"/>
      <c r="R30" s="763"/>
      <c r="S30" s="763"/>
      <c r="T30" s="763"/>
      <c r="U30" s="763"/>
      <c r="V30" s="763"/>
      <c r="W30" s="763"/>
      <c r="X30" s="764"/>
      <c r="Y30" s="842"/>
      <c r="Z30" s="843"/>
      <c r="AA30" s="844"/>
      <c r="AB30" s="846" t="s">
        <v>11</v>
      </c>
      <c r="AC30" s="847"/>
      <c r="AD30" s="848"/>
      <c r="AE30" s="846" t="s">
        <v>316</v>
      </c>
      <c r="AF30" s="847"/>
      <c r="AG30" s="847"/>
      <c r="AH30" s="848"/>
      <c r="AI30" s="846" t="s">
        <v>338</v>
      </c>
      <c r="AJ30" s="847"/>
      <c r="AK30" s="847"/>
      <c r="AL30" s="848"/>
      <c r="AM30" s="903" t="s">
        <v>343</v>
      </c>
      <c r="AN30" s="903"/>
      <c r="AO30" s="903"/>
      <c r="AP30" s="846"/>
      <c r="AQ30" s="756" t="s">
        <v>187</v>
      </c>
      <c r="AR30" s="757"/>
      <c r="AS30" s="757"/>
      <c r="AT30" s="758"/>
      <c r="AU30" s="763" t="s">
        <v>133</v>
      </c>
      <c r="AV30" s="763"/>
      <c r="AW30" s="763"/>
      <c r="AX30" s="904"/>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500</v>
      </c>
      <c r="AR31" s="185"/>
      <c r="AS31" s="118" t="s">
        <v>188</v>
      </c>
      <c r="AT31" s="119"/>
      <c r="AU31" s="184" t="s">
        <v>493</v>
      </c>
      <c r="AV31" s="184"/>
      <c r="AW31" s="384" t="s">
        <v>177</v>
      </c>
      <c r="AX31" s="385"/>
    </row>
    <row r="32" spans="1:50" ht="23.25" customHeight="1" x14ac:dyDescent="0.15">
      <c r="A32" s="389"/>
      <c r="B32" s="387"/>
      <c r="C32" s="387"/>
      <c r="D32" s="387"/>
      <c r="E32" s="387"/>
      <c r="F32" s="388"/>
      <c r="G32" s="550" t="s">
        <v>495</v>
      </c>
      <c r="H32" s="551"/>
      <c r="I32" s="551"/>
      <c r="J32" s="551"/>
      <c r="K32" s="551"/>
      <c r="L32" s="551"/>
      <c r="M32" s="551"/>
      <c r="N32" s="551"/>
      <c r="O32" s="552"/>
      <c r="P32" s="110" t="s">
        <v>496</v>
      </c>
      <c r="Q32" s="90"/>
      <c r="R32" s="90"/>
      <c r="S32" s="90"/>
      <c r="T32" s="90"/>
      <c r="U32" s="90"/>
      <c r="V32" s="90"/>
      <c r="W32" s="90"/>
      <c r="X32" s="91"/>
      <c r="Y32" s="460" t="s">
        <v>12</v>
      </c>
      <c r="Z32" s="520"/>
      <c r="AA32" s="521"/>
      <c r="AB32" s="450" t="s">
        <v>295</v>
      </c>
      <c r="AC32" s="450"/>
      <c r="AD32" s="450"/>
      <c r="AE32" s="202">
        <v>91</v>
      </c>
      <c r="AF32" s="203"/>
      <c r="AG32" s="203"/>
      <c r="AH32" s="203"/>
      <c r="AI32" s="202">
        <v>86</v>
      </c>
      <c r="AJ32" s="203"/>
      <c r="AK32" s="203"/>
      <c r="AL32" s="203"/>
      <c r="AM32" s="202">
        <v>85</v>
      </c>
      <c r="AN32" s="203"/>
      <c r="AO32" s="203"/>
      <c r="AP32" s="203"/>
      <c r="AQ32" s="325" t="s">
        <v>492</v>
      </c>
      <c r="AR32" s="192"/>
      <c r="AS32" s="192"/>
      <c r="AT32" s="326"/>
      <c r="AU32" s="203" t="s">
        <v>492</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152"/>
      <c r="Q33" s="93"/>
      <c r="R33" s="93"/>
      <c r="S33" s="93"/>
      <c r="T33" s="93"/>
      <c r="U33" s="93"/>
      <c r="V33" s="93"/>
      <c r="W33" s="93"/>
      <c r="X33" s="94"/>
      <c r="Y33" s="404" t="s">
        <v>53</v>
      </c>
      <c r="Z33" s="405"/>
      <c r="AA33" s="406"/>
      <c r="AB33" s="512" t="s">
        <v>295</v>
      </c>
      <c r="AC33" s="512"/>
      <c r="AD33" s="512"/>
      <c r="AE33" s="202">
        <v>100</v>
      </c>
      <c r="AF33" s="203"/>
      <c r="AG33" s="203"/>
      <c r="AH33" s="203"/>
      <c r="AI33" s="202">
        <v>100</v>
      </c>
      <c r="AJ33" s="203"/>
      <c r="AK33" s="203"/>
      <c r="AL33" s="203"/>
      <c r="AM33" s="202">
        <v>100</v>
      </c>
      <c r="AN33" s="203"/>
      <c r="AO33" s="203"/>
      <c r="AP33" s="203"/>
      <c r="AQ33" s="325" t="s">
        <v>492</v>
      </c>
      <c r="AR33" s="192"/>
      <c r="AS33" s="192"/>
      <c r="AT33" s="326"/>
      <c r="AU33" s="203" t="s">
        <v>492</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112"/>
      <c r="Q34" s="96"/>
      <c r="R34" s="96"/>
      <c r="S34" s="96"/>
      <c r="T34" s="96"/>
      <c r="U34" s="96"/>
      <c r="V34" s="96"/>
      <c r="W34" s="96"/>
      <c r="X34" s="97"/>
      <c r="Y34" s="404" t="s">
        <v>13</v>
      </c>
      <c r="Z34" s="405"/>
      <c r="AA34" s="406"/>
      <c r="AB34" s="545" t="s">
        <v>178</v>
      </c>
      <c r="AC34" s="545"/>
      <c r="AD34" s="545"/>
      <c r="AE34" s="202">
        <v>91</v>
      </c>
      <c r="AF34" s="203"/>
      <c r="AG34" s="203"/>
      <c r="AH34" s="203"/>
      <c r="AI34" s="202">
        <v>86</v>
      </c>
      <c r="AJ34" s="203"/>
      <c r="AK34" s="203"/>
      <c r="AL34" s="203"/>
      <c r="AM34" s="202">
        <v>85</v>
      </c>
      <c r="AN34" s="203"/>
      <c r="AO34" s="203"/>
      <c r="AP34" s="203"/>
      <c r="AQ34" s="325" t="s">
        <v>492</v>
      </c>
      <c r="AR34" s="192"/>
      <c r="AS34" s="192"/>
      <c r="AT34" s="326"/>
      <c r="AU34" s="203" t="s">
        <v>492</v>
      </c>
      <c r="AV34" s="203"/>
      <c r="AW34" s="203"/>
      <c r="AX34" s="205"/>
    </row>
    <row r="35" spans="1:50" ht="29.1" customHeight="1" x14ac:dyDescent="0.15">
      <c r="A35" s="210" t="s">
        <v>304</v>
      </c>
      <c r="B35" s="211"/>
      <c r="C35" s="211"/>
      <c r="D35" s="211"/>
      <c r="E35" s="211"/>
      <c r="F35" s="212"/>
      <c r="G35" s="216" t="s">
        <v>497</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1"/>
    </row>
    <row r="37" spans="1:50" ht="18.75" hidden="1" customHeight="1" x14ac:dyDescent="0.15">
      <c r="A37" s="759" t="s">
        <v>274</v>
      </c>
      <c r="B37" s="760"/>
      <c r="C37" s="760"/>
      <c r="D37" s="760"/>
      <c r="E37" s="760"/>
      <c r="F37" s="761"/>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316</v>
      </c>
      <c r="AF37" s="229"/>
      <c r="AG37" s="229"/>
      <c r="AH37" s="230"/>
      <c r="AI37" s="228" t="s">
        <v>314</v>
      </c>
      <c r="AJ37" s="229"/>
      <c r="AK37" s="229"/>
      <c r="AL37" s="230"/>
      <c r="AM37" s="234" t="s">
        <v>343</v>
      </c>
      <c r="AN37" s="234"/>
      <c r="AO37" s="234"/>
      <c r="AP37" s="234"/>
      <c r="AQ37" s="136" t="s">
        <v>187</v>
      </c>
      <c r="AR37" s="137"/>
      <c r="AS37" s="137"/>
      <c r="AT37" s="138"/>
      <c r="AU37" s="400" t="s">
        <v>133</v>
      </c>
      <c r="AV37" s="400"/>
      <c r="AW37" s="400"/>
      <c r="AX37" s="898"/>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5"/>
      <c r="AR39" s="192"/>
      <c r="AS39" s="192"/>
      <c r="AT39" s="326"/>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5"/>
      <c r="AR40" s="192"/>
      <c r="AS40" s="192"/>
      <c r="AT40" s="326"/>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5"/>
      <c r="AR41" s="192"/>
      <c r="AS41" s="192"/>
      <c r="AT41" s="326"/>
      <c r="AU41" s="203"/>
      <c r="AV41" s="203"/>
      <c r="AW41" s="203"/>
      <c r="AX41" s="205"/>
    </row>
    <row r="42" spans="1:50" ht="23.25" hidden="1" customHeight="1" x14ac:dyDescent="0.15">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274</v>
      </c>
      <c r="B44" s="760"/>
      <c r="C44" s="760"/>
      <c r="D44" s="760"/>
      <c r="E44" s="760"/>
      <c r="F44" s="761"/>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316</v>
      </c>
      <c r="AF44" s="229"/>
      <c r="AG44" s="229"/>
      <c r="AH44" s="230"/>
      <c r="AI44" s="228" t="s">
        <v>314</v>
      </c>
      <c r="AJ44" s="229"/>
      <c r="AK44" s="229"/>
      <c r="AL44" s="230"/>
      <c r="AM44" s="234" t="s">
        <v>343</v>
      </c>
      <c r="AN44" s="234"/>
      <c r="AO44" s="234"/>
      <c r="AP44" s="234"/>
      <c r="AQ44" s="136" t="s">
        <v>187</v>
      </c>
      <c r="AR44" s="137"/>
      <c r="AS44" s="137"/>
      <c r="AT44" s="138"/>
      <c r="AU44" s="400" t="s">
        <v>133</v>
      </c>
      <c r="AV44" s="400"/>
      <c r="AW44" s="400"/>
      <c r="AX44" s="898"/>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5"/>
      <c r="AR46" s="192"/>
      <c r="AS46" s="192"/>
      <c r="AT46" s="326"/>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5"/>
      <c r="AR47" s="192"/>
      <c r="AS47" s="192"/>
      <c r="AT47" s="326"/>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5"/>
      <c r="AR48" s="192"/>
      <c r="AS48" s="192"/>
      <c r="AT48" s="326"/>
      <c r="AU48" s="203"/>
      <c r="AV48" s="203"/>
      <c r="AW48" s="203"/>
      <c r="AX48" s="205"/>
    </row>
    <row r="49" spans="1:50" ht="23.25" hidden="1" customHeight="1" x14ac:dyDescent="0.15">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316</v>
      </c>
      <c r="AF51" s="229"/>
      <c r="AG51" s="229"/>
      <c r="AH51" s="230"/>
      <c r="AI51" s="228" t="s">
        <v>314</v>
      </c>
      <c r="AJ51" s="229"/>
      <c r="AK51" s="229"/>
      <c r="AL51" s="230"/>
      <c r="AM51" s="234" t="s">
        <v>343</v>
      </c>
      <c r="AN51" s="234"/>
      <c r="AO51" s="234"/>
      <c r="AP51" s="234"/>
      <c r="AQ51" s="136" t="s">
        <v>187</v>
      </c>
      <c r="AR51" s="137"/>
      <c r="AS51" s="137"/>
      <c r="AT51" s="138"/>
      <c r="AU51" s="912" t="s">
        <v>133</v>
      </c>
      <c r="AV51" s="912"/>
      <c r="AW51" s="912"/>
      <c r="AX51" s="913"/>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5"/>
      <c r="AR53" s="192"/>
      <c r="AS53" s="192"/>
      <c r="AT53" s="326"/>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5"/>
      <c r="AR54" s="192"/>
      <c r="AS54" s="192"/>
      <c r="AT54" s="326"/>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1" t="s">
        <v>14</v>
      </c>
      <c r="AC55" s="581"/>
      <c r="AD55" s="581"/>
      <c r="AE55" s="202"/>
      <c r="AF55" s="203"/>
      <c r="AG55" s="203"/>
      <c r="AH55" s="203"/>
      <c r="AI55" s="202"/>
      <c r="AJ55" s="203"/>
      <c r="AK55" s="203"/>
      <c r="AL55" s="203"/>
      <c r="AM55" s="202"/>
      <c r="AN55" s="203"/>
      <c r="AO55" s="203"/>
      <c r="AP55" s="203"/>
      <c r="AQ55" s="325"/>
      <c r="AR55" s="192"/>
      <c r="AS55" s="192"/>
      <c r="AT55" s="326"/>
      <c r="AU55" s="203"/>
      <c r="AV55" s="203"/>
      <c r="AW55" s="203"/>
      <c r="AX55" s="205"/>
    </row>
    <row r="56" spans="1:50" ht="23.25" hidden="1" customHeight="1" x14ac:dyDescent="0.15">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316</v>
      </c>
      <c r="AF58" s="229"/>
      <c r="AG58" s="229"/>
      <c r="AH58" s="230"/>
      <c r="AI58" s="228" t="s">
        <v>314</v>
      </c>
      <c r="AJ58" s="229"/>
      <c r="AK58" s="229"/>
      <c r="AL58" s="230"/>
      <c r="AM58" s="234" t="s">
        <v>343</v>
      </c>
      <c r="AN58" s="234"/>
      <c r="AO58" s="234"/>
      <c r="AP58" s="234"/>
      <c r="AQ58" s="136" t="s">
        <v>187</v>
      </c>
      <c r="AR58" s="137"/>
      <c r="AS58" s="137"/>
      <c r="AT58" s="138"/>
      <c r="AU58" s="912" t="s">
        <v>133</v>
      </c>
      <c r="AV58" s="912"/>
      <c r="AW58" s="912"/>
      <c r="AX58" s="913"/>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5"/>
      <c r="AR60" s="192"/>
      <c r="AS60" s="192"/>
      <c r="AT60" s="326"/>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5"/>
      <c r="AR61" s="192"/>
      <c r="AS61" s="192"/>
      <c r="AT61" s="326"/>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5"/>
      <c r="AR62" s="192"/>
      <c r="AS62" s="192"/>
      <c r="AT62" s="326"/>
      <c r="AU62" s="203"/>
      <c r="AV62" s="203"/>
      <c r="AW62" s="203"/>
      <c r="AX62" s="205"/>
    </row>
    <row r="63" spans="1:50" ht="23.25" hidden="1" customHeight="1" x14ac:dyDescent="0.15">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294</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295</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293</v>
      </c>
      <c r="X70" s="295"/>
      <c r="Y70" s="254" t="s">
        <v>12</v>
      </c>
      <c r="Z70" s="254"/>
      <c r="AA70" s="255"/>
      <c r="AB70" s="256" t="s">
        <v>294</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316</v>
      </c>
      <c r="AF73" s="229"/>
      <c r="AG73" s="229"/>
      <c r="AH73" s="230"/>
      <c r="AI73" s="228" t="s">
        <v>314</v>
      </c>
      <c r="AJ73" s="229"/>
      <c r="AK73" s="229"/>
      <c r="AL73" s="230"/>
      <c r="AM73" s="234" t="s">
        <v>343</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6"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5"/>
      <c r="AF75" s="192"/>
      <c r="AG75" s="192"/>
      <c r="AH75" s="192"/>
      <c r="AI75" s="325"/>
      <c r="AJ75" s="192"/>
      <c r="AK75" s="192"/>
      <c r="AL75" s="192"/>
      <c r="AM75" s="325"/>
      <c r="AN75" s="192"/>
      <c r="AO75" s="192"/>
      <c r="AP75" s="192"/>
      <c r="AQ75" s="325"/>
      <c r="AR75" s="192"/>
      <c r="AS75" s="192"/>
      <c r="AT75" s="326"/>
      <c r="AU75" s="203"/>
      <c r="AV75" s="203"/>
      <c r="AW75" s="203"/>
      <c r="AX75" s="205"/>
    </row>
    <row r="76" spans="1:50" ht="23.25" hidden="1" customHeight="1" x14ac:dyDescent="0.15">
      <c r="A76" s="498"/>
      <c r="B76" s="499"/>
      <c r="C76" s="499"/>
      <c r="D76" s="499"/>
      <c r="E76" s="499"/>
      <c r="F76" s="500"/>
      <c r="G76" s="597"/>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5"/>
      <c r="AF76" s="192"/>
      <c r="AG76" s="192"/>
      <c r="AH76" s="192"/>
      <c r="AI76" s="325"/>
      <c r="AJ76" s="192"/>
      <c r="AK76" s="192"/>
      <c r="AL76" s="192"/>
      <c r="AM76" s="325"/>
      <c r="AN76" s="192"/>
      <c r="AO76" s="192"/>
      <c r="AP76" s="192"/>
      <c r="AQ76" s="325"/>
      <c r="AR76" s="192"/>
      <c r="AS76" s="192"/>
      <c r="AT76" s="326"/>
      <c r="AU76" s="203"/>
      <c r="AV76" s="203"/>
      <c r="AW76" s="203"/>
      <c r="AX76" s="205"/>
    </row>
    <row r="77" spans="1:50" ht="23.25" hidden="1" customHeight="1" x14ac:dyDescent="0.15">
      <c r="A77" s="498"/>
      <c r="B77" s="499"/>
      <c r="C77" s="499"/>
      <c r="D77" s="499"/>
      <c r="E77" s="499"/>
      <c r="F77" s="500"/>
      <c r="G77" s="598"/>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8"/>
      <c r="AF77" s="879"/>
      <c r="AG77" s="879"/>
      <c r="AH77" s="879"/>
      <c r="AI77" s="878"/>
      <c r="AJ77" s="879"/>
      <c r="AK77" s="879"/>
      <c r="AL77" s="879"/>
      <c r="AM77" s="878"/>
      <c r="AN77" s="879"/>
      <c r="AO77" s="879"/>
      <c r="AP77" s="879"/>
      <c r="AQ77" s="325"/>
      <c r="AR77" s="192"/>
      <c r="AS77" s="192"/>
      <c r="AT77" s="326"/>
      <c r="AU77" s="203"/>
      <c r="AV77" s="203"/>
      <c r="AW77" s="203"/>
      <c r="AX77" s="205"/>
    </row>
    <row r="78" spans="1:50" ht="69.75" hidden="1" customHeight="1" x14ac:dyDescent="0.15">
      <c r="A78" s="319" t="s">
        <v>307</v>
      </c>
      <c r="B78" s="320"/>
      <c r="C78" s="320"/>
      <c r="D78" s="320"/>
      <c r="E78" s="317" t="s">
        <v>253</v>
      </c>
      <c r="F78" s="318"/>
      <c r="G78" s="47" t="s">
        <v>190</v>
      </c>
      <c r="H78" s="573"/>
      <c r="I78" s="574"/>
      <c r="J78" s="574"/>
      <c r="K78" s="574"/>
      <c r="L78" s="574"/>
      <c r="M78" s="574"/>
      <c r="N78" s="574"/>
      <c r="O78" s="575"/>
      <c r="P78" s="132"/>
      <c r="Q78" s="132"/>
      <c r="R78" s="132"/>
      <c r="S78" s="132"/>
      <c r="T78" s="132"/>
      <c r="U78" s="132"/>
      <c r="V78" s="132"/>
      <c r="W78" s="132"/>
      <c r="X78" s="132"/>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3"/>
    </row>
    <row r="80" spans="1:50" ht="18.75" hidden="1" customHeight="1" x14ac:dyDescent="0.15">
      <c r="A80" s="852"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355</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3"/>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3"/>
      <c r="B82" s="516"/>
      <c r="C82" s="417"/>
      <c r="D82" s="417"/>
      <c r="E82" s="417"/>
      <c r="F82" s="418"/>
      <c r="G82" s="665"/>
      <c r="H82" s="665"/>
      <c r="I82" s="665"/>
      <c r="J82" s="665"/>
      <c r="K82" s="665"/>
      <c r="L82" s="665"/>
      <c r="M82" s="665"/>
      <c r="N82" s="665"/>
      <c r="O82" s="665"/>
      <c r="P82" s="665"/>
      <c r="Q82" s="665"/>
      <c r="R82" s="665"/>
      <c r="S82" s="665"/>
      <c r="T82" s="665"/>
      <c r="U82" s="665"/>
      <c r="V82" s="665"/>
      <c r="W82" s="665"/>
      <c r="X82" s="665"/>
      <c r="Y82" s="665"/>
      <c r="Z82" s="665"/>
      <c r="AA82" s="666"/>
      <c r="AB82" s="872"/>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3"/>
    </row>
    <row r="83" spans="1:60" ht="22.5" hidden="1" customHeight="1" x14ac:dyDescent="0.15">
      <c r="A83" s="853"/>
      <c r="B83" s="516"/>
      <c r="C83" s="417"/>
      <c r="D83" s="417"/>
      <c r="E83" s="417"/>
      <c r="F83" s="418"/>
      <c r="G83" s="667"/>
      <c r="H83" s="667"/>
      <c r="I83" s="667"/>
      <c r="J83" s="667"/>
      <c r="K83" s="667"/>
      <c r="L83" s="667"/>
      <c r="M83" s="667"/>
      <c r="N83" s="667"/>
      <c r="O83" s="667"/>
      <c r="P83" s="667"/>
      <c r="Q83" s="667"/>
      <c r="R83" s="667"/>
      <c r="S83" s="667"/>
      <c r="T83" s="667"/>
      <c r="U83" s="667"/>
      <c r="V83" s="667"/>
      <c r="W83" s="667"/>
      <c r="X83" s="667"/>
      <c r="Y83" s="667"/>
      <c r="Z83" s="667"/>
      <c r="AA83" s="668"/>
      <c r="AB83" s="874"/>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5"/>
    </row>
    <row r="84" spans="1:60" ht="19.5" hidden="1" customHeight="1" x14ac:dyDescent="0.15">
      <c r="A84" s="853"/>
      <c r="B84" s="517"/>
      <c r="C84" s="518"/>
      <c r="D84" s="518"/>
      <c r="E84" s="518"/>
      <c r="F84" s="519"/>
      <c r="G84" s="669"/>
      <c r="H84" s="669"/>
      <c r="I84" s="669"/>
      <c r="J84" s="669"/>
      <c r="K84" s="669"/>
      <c r="L84" s="669"/>
      <c r="M84" s="669"/>
      <c r="N84" s="669"/>
      <c r="O84" s="669"/>
      <c r="P84" s="669"/>
      <c r="Q84" s="669"/>
      <c r="R84" s="669"/>
      <c r="S84" s="669"/>
      <c r="T84" s="669"/>
      <c r="U84" s="669"/>
      <c r="V84" s="669"/>
      <c r="W84" s="669"/>
      <c r="X84" s="669"/>
      <c r="Y84" s="669"/>
      <c r="Z84" s="669"/>
      <c r="AA84" s="670"/>
      <c r="AB84" s="876"/>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7"/>
    </row>
    <row r="85" spans="1:60" ht="18.75" hidden="1" customHeight="1" x14ac:dyDescent="0.15">
      <c r="A85" s="853"/>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316</v>
      </c>
      <c r="AF85" s="229"/>
      <c r="AG85" s="229"/>
      <c r="AH85" s="230"/>
      <c r="AI85" s="228" t="s">
        <v>314</v>
      </c>
      <c r="AJ85" s="229"/>
      <c r="AK85" s="229"/>
      <c r="AL85" s="230"/>
      <c r="AM85" s="234" t="s">
        <v>343</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3"/>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3"/>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5"/>
      <c r="AR87" s="192"/>
      <c r="AS87" s="192"/>
      <c r="AT87" s="326"/>
      <c r="AU87" s="203"/>
      <c r="AV87" s="203"/>
      <c r="AW87" s="203"/>
      <c r="AX87" s="205"/>
    </row>
    <row r="88" spans="1:60" ht="23.25" hidden="1" customHeight="1" x14ac:dyDescent="0.15">
      <c r="A88" s="853"/>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5"/>
      <c r="AR88" s="192"/>
      <c r="AS88" s="192"/>
      <c r="AT88" s="326"/>
      <c r="AU88" s="203"/>
      <c r="AV88" s="203"/>
      <c r="AW88" s="203"/>
      <c r="AX88" s="205"/>
      <c r="AY88" s="10"/>
      <c r="AZ88" s="10"/>
      <c r="BA88" s="10"/>
      <c r="BB88" s="10"/>
      <c r="BC88" s="10"/>
    </row>
    <row r="89" spans="1:60" ht="23.25" hidden="1" customHeight="1" x14ac:dyDescent="0.15">
      <c r="A89" s="853"/>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1" t="s">
        <v>14</v>
      </c>
      <c r="AC89" s="581"/>
      <c r="AD89" s="581"/>
      <c r="AE89" s="202"/>
      <c r="AF89" s="203"/>
      <c r="AG89" s="203"/>
      <c r="AH89" s="203"/>
      <c r="AI89" s="202"/>
      <c r="AJ89" s="203"/>
      <c r="AK89" s="203"/>
      <c r="AL89" s="203"/>
      <c r="AM89" s="202"/>
      <c r="AN89" s="203"/>
      <c r="AO89" s="203"/>
      <c r="AP89" s="203"/>
      <c r="AQ89" s="325"/>
      <c r="AR89" s="192"/>
      <c r="AS89" s="192"/>
      <c r="AT89" s="326"/>
      <c r="AU89" s="203"/>
      <c r="AV89" s="203"/>
      <c r="AW89" s="203"/>
      <c r="AX89" s="205"/>
      <c r="AY89" s="10"/>
      <c r="AZ89" s="10"/>
      <c r="BA89" s="10"/>
      <c r="BB89" s="10"/>
      <c r="BC89" s="10"/>
      <c r="BD89" s="10"/>
      <c r="BE89" s="10"/>
      <c r="BF89" s="10"/>
      <c r="BG89" s="10"/>
      <c r="BH89" s="10"/>
    </row>
    <row r="90" spans="1:60" ht="18.75" hidden="1" customHeight="1" x14ac:dyDescent="0.15">
      <c r="A90" s="853"/>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316</v>
      </c>
      <c r="AF90" s="229"/>
      <c r="AG90" s="229"/>
      <c r="AH90" s="230"/>
      <c r="AI90" s="228" t="s">
        <v>314</v>
      </c>
      <c r="AJ90" s="229"/>
      <c r="AK90" s="229"/>
      <c r="AL90" s="230"/>
      <c r="AM90" s="234" t="s">
        <v>343</v>
      </c>
      <c r="AN90" s="234"/>
      <c r="AO90" s="234"/>
      <c r="AP90" s="234"/>
      <c r="AQ90" s="144" t="s">
        <v>187</v>
      </c>
      <c r="AR90" s="115"/>
      <c r="AS90" s="115"/>
      <c r="AT90" s="116"/>
      <c r="AU90" s="522" t="s">
        <v>133</v>
      </c>
      <c r="AV90" s="522"/>
      <c r="AW90" s="522"/>
      <c r="AX90" s="523"/>
    </row>
    <row r="91" spans="1:60" ht="18.75" hidden="1" customHeight="1" x14ac:dyDescent="0.15">
      <c r="A91" s="853"/>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3"/>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5"/>
      <c r="AR92" s="192"/>
      <c r="AS92" s="192"/>
      <c r="AT92" s="326"/>
      <c r="AU92" s="203"/>
      <c r="AV92" s="203"/>
      <c r="AW92" s="203"/>
      <c r="AX92" s="205"/>
      <c r="AY92" s="10"/>
      <c r="AZ92" s="10"/>
      <c r="BA92" s="10"/>
      <c r="BB92" s="10"/>
      <c r="BC92" s="10"/>
      <c r="BD92" s="10"/>
      <c r="BE92" s="10"/>
      <c r="BF92" s="10"/>
      <c r="BG92" s="10"/>
      <c r="BH92" s="10"/>
    </row>
    <row r="93" spans="1:60" ht="23.25" hidden="1" customHeight="1" x14ac:dyDescent="0.15">
      <c r="A93" s="853"/>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5"/>
      <c r="AR93" s="192"/>
      <c r="AS93" s="192"/>
      <c r="AT93" s="326"/>
      <c r="AU93" s="203"/>
      <c r="AV93" s="203"/>
      <c r="AW93" s="203"/>
      <c r="AX93" s="205"/>
    </row>
    <row r="94" spans="1:60" ht="23.25" hidden="1" customHeight="1" x14ac:dyDescent="0.15">
      <c r="A94" s="853"/>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1" t="s">
        <v>14</v>
      </c>
      <c r="AC94" s="581"/>
      <c r="AD94" s="581"/>
      <c r="AE94" s="202"/>
      <c r="AF94" s="203"/>
      <c r="AG94" s="203"/>
      <c r="AH94" s="203"/>
      <c r="AI94" s="202"/>
      <c r="AJ94" s="203"/>
      <c r="AK94" s="203"/>
      <c r="AL94" s="203"/>
      <c r="AM94" s="202"/>
      <c r="AN94" s="203"/>
      <c r="AO94" s="203"/>
      <c r="AP94" s="203"/>
      <c r="AQ94" s="325"/>
      <c r="AR94" s="192"/>
      <c r="AS94" s="192"/>
      <c r="AT94" s="326"/>
      <c r="AU94" s="203"/>
      <c r="AV94" s="203"/>
      <c r="AW94" s="203"/>
      <c r="AX94" s="205"/>
      <c r="AY94" s="10"/>
      <c r="AZ94" s="10"/>
      <c r="BA94" s="10"/>
      <c r="BB94" s="10"/>
      <c r="BC94" s="10"/>
    </row>
    <row r="95" spans="1:60" ht="18.75" hidden="1" customHeight="1" x14ac:dyDescent="0.15">
      <c r="A95" s="853"/>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316</v>
      </c>
      <c r="AF95" s="229"/>
      <c r="AG95" s="229"/>
      <c r="AH95" s="230"/>
      <c r="AI95" s="228" t="s">
        <v>314</v>
      </c>
      <c r="AJ95" s="229"/>
      <c r="AK95" s="229"/>
      <c r="AL95" s="230"/>
      <c r="AM95" s="234" t="s">
        <v>343</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3"/>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3"/>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5"/>
      <c r="AR97" s="192"/>
      <c r="AS97" s="192"/>
      <c r="AT97" s="326"/>
      <c r="AU97" s="203"/>
      <c r="AV97" s="203"/>
      <c r="AW97" s="203"/>
      <c r="AX97" s="205"/>
      <c r="AY97" s="10"/>
      <c r="AZ97" s="10"/>
      <c r="BA97" s="10"/>
      <c r="BB97" s="10"/>
      <c r="BC97" s="10"/>
    </row>
    <row r="98" spans="1:60" ht="23.25" hidden="1" customHeight="1" x14ac:dyDescent="0.15">
      <c r="A98" s="853"/>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5"/>
      <c r="AR98" s="192"/>
      <c r="AS98" s="192"/>
      <c r="AT98" s="326"/>
      <c r="AU98" s="203"/>
      <c r="AV98" s="203"/>
      <c r="AW98" s="203"/>
      <c r="AX98" s="205"/>
      <c r="AY98" s="10"/>
      <c r="AZ98" s="10"/>
      <c r="BA98" s="10"/>
      <c r="BB98" s="10"/>
      <c r="BC98" s="10"/>
      <c r="BD98" s="10"/>
      <c r="BE98" s="10"/>
      <c r="BF98" s="10"/>
      <c r="BG98" s="10"/>
      <c r="BH98" s="10"/>
    </row>
    <row r="99" spans="1:60" ht="23.25" hidden="1" customHeight="1" thickBot="1" x14ac:dyDescent="0.2">
      <c r="A99" s="854"/>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3" t="s">
        <v>13</v>
      </c>
      <c r="Z99" s="884"/>
      <c r="AA99" s="885"/>
      <c r="AB99" s="880" t="s">
        <v>14</v>
      </c>
      <c r="AC99" s="881"/>
      <c r="AD99" s="882"/>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2"/>
      <c r="Z100" s="843"/>
      <c r="AA100" s="844"/>
      <c r="AB100" s="470" t="s">
        <v>11</v>
      </c>
      <c r="AC100" s="470"/>
      <c r="AD100" s="470"/>
      <c r="AE100" s="528" t="s">
        <v>316</v>
      </c>
      <c r="AF100" s="529"/>
      <c r="AG100" s="529"/>
      <c r="AH100" s="530"/>
      <c r="AI100" s="528" t="s">
        <v>336</v>
      </c>
      <c r="AJ100" s="529"/>
      <c r="AK100" s="529"/>
      <c r="AL100" s="530"/>
      <c r="AM100" s="528" t="s">
        <v>343</v>
      </c>
      <c r="AN100" s="529"/>
      <c r="AO100" s="529"/>
      <c r="AP100" s="530"/>
      <c r="AQ100" s="304" t="s">
        <v>356</v>
      </c>
      <c r="AR100" s="305"/>
      <c r="AS100" s="305"/>
      <c r="AT100" s="306"/>
      <c r="AU100" s="304" t="s">
        <v>357</v>
      </c>
      <c r="AV100" s="305"/>
      <c r="AW100" s="305"/>
      <c r="AX100" s="307"/>
    </row>
    <row r="101" spans="1:60" ht="23.25" customHeight="1" x14ac:dyDescent="0.15">
      <c r="A101" s="411"/>
      <c r="B101" s="412"/>
      <c r="C101" s="412"/>
      <c r="D101" s="412"/>
      <c r="E101" s="412"/>
      <c r="F101" s="413"/>
      <c r="G101" s="90" t="s">
        <v>498</v>
      </c>
      <c r="H101" s="90"/>
      <c r="I101" s="90"/>
      <c r="J101" s="90"/>
      <c r="K101" s="90"/>
      <c r="L101" s="90"/>
      <c r="M101" s="90"/>
      <c r="N101" s="90"/>
      <c r="O101" s="90"/>
      <c r="P101" s="90"/>
      <c r="Q101" s="90"/>
      <c r="R101" s="90"/>
      <c r="S101" s="90"/>
      <c r="T101" s="90"/>
      <c r="U101" s="90"/>
      <c r="V101" s="90"/>
      <c r="W101" s="90"/>
      <c r="X101" s="91"/>
      <c r="Y101" s="531" t="s">
        <v>54</v>
      </c>
      <c r="Z101" s="532"/>
      <c r="AA101" s="533"/>
      <c r="AB101" s="450" t="s">
        <v>526</v>
      </c>
      <c r="AC101" s="450"/>
      <c r="AD101" s="450"/>
      <c r="AE101" s="202">
        <v>2115</v>
      </c>
      <c r="AF101" s="203"/>
      <c r="AG101" s="203"/>
      <c r="AH101" s="204"/>
      <c r="AI101" s="202">
        <v>2304</v>
      </c>
      <c r="AJ101" s="203"/>
      <c r="AK101" s="203"/>
      <c r="AL101" s="204"/>
      <c r="AM101" s="202">
        <v>3135</v>
      </c>
      <c r="AN101" s="203"/>
      <c r="AO101" s="203"/>
      <c r="AP101" s="204"/>
      <c r="AQ101" s="202" t="s">
        <v>492</v>
      </c>
      <c r="AR101" s="203"/>
      <c r="AS101" s="203"/>
      <c r="AT101" s="204"/>
      <c r="AU101" s="202" t="s">
        <v>492</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492</v>
      </c>
      <c r="AC102" s="450"/>
      <c r="AD102" s="450"/>
      <c r="AE102" s="407" t="s">
        <v>492</v>
      </c>
      <c r="AF102" s="407"/>
      <c r="AG102" s="407"/>
      <c r="AH102" s="407"/>
      <c r="AI102" s="407" t="s">
        <v>492</v>
      </c>
      <c r="AJ102" s="407"/>
      <c r="AK102" s="407"/>
      <c r="AL102" s="407"/>
      <c r="AM102" s="407" t="s">
        <v>492</v>
      </c>
      <c r="AN102" s="407"/>
      <c r="AO102" s="407"/>
      <c r="AP102" s="407"/>
      <c r="AQ102" s="257" t="s">
        <v>492</v>
      </c>
      <c r="AR102" s="258"/>
      <c r="AS102" s="258"/>
      <c r="AT102" s="303"/>
      <c r="AU102" s="257" t="s">
        <v>492</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316</v>
      </c>
      <c r="AF103" s="405"/>
      <c r="AG103" s="405"/>
      <c r="AH103" s="406"/>
      <c r="AI103" s="404" t="s">
        <v>314</v>
      </c>
      <c r="AJ103" s="405"/>
      <c r="AK103" s="405"/>
      <c r="AL103" s="406"/>
      <c r="AM103" s="404" t="s">
        <v>343</v>
      </c>
      <c r="AN103" s="405"/>
      <c r="AO103" s="405"/>
      <c r="AP103" s="406"/>
      <c r="AQ103" s="268" t="s">
        <v>356</v>
      </c>
      <c r="AR103" s="269"/>
      <c r="AS103" s="269"/>
      <c r="AT103" s="308"/>
      <c r="AU103" s="268" t="s">
        <v>357</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316</v>
      </c>
      <c r="AF106" s="405"/>
      <c r="AG106" s="405"/>
      <c r="AH106" s="406"/>
      <c r="AI106" s="404" t="s">
        <v>314</v>
      </c>
      <c r="AJ106" s="405"/>
      <c r="AK106" s="405"/>
      <c r="AL106" s="406"/>
      <c r="AM106" s="404" t="s">
        <v>343</v>
      </c>
      <c r="AN106" s="405"/>
      <c r="AO106" s="405"/>
      <c r="AP106" s="406"/>
      <c r="AQ106" s="268" t="s">
        <v>356</v>
      </c>
      <c r="AR106" s="269"/>
      <c r="AS106" s="269"/>
      <c r="AT106" s="308"/>
      <c r="AU106" s="268" t="s">
        <v>357</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316</v>
      </c>
      <c r="AF109" s="405"/>
      <c r="AG109" s="405"/>
      <c r="AH109" s="406"/>
      <c r="AI109" s="404" t="s">
        <v>314</v>
      </c>
      <c r="AJ109" s="405"/>
      <c r="AK109" s="405"/>
      <c r="AL109" s="406"/>
      <c r="AM109" s="404" t="s">
        <v>343</v>
      </c>
      <c r="AN109" s="405"/>
      <c r="AO109" s="405"/>
      <c r="AP109" s="406"/>
      <c r="AQ109" s="268" t="s">
        <v>356</v>
      </c>
      <c r="AR109" s="269"/>
      <c r="AS109" s="269"/>
      <c r="AT109" s="308"/>
      <c r="AU109" s="268" t="s">
        <v>357</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316</v>
      </c>
      <c r="AF112" s="405"/>
      <c r="AG112" s="405"/>
      <c r="AH112" s="406"/>
      <c r="AI112" s="404" t="s">
        <v>314</v>
      </c>
      <c r="AJ112" s="405"/>
      <c r="AK112" s="405"/>
      <c r="AL112" s="406"/>
      <c r="AM112" s="404" t="s">
        <v>343</v>
      </c>
      <c r="AN112" s="405"/>
      <c r="AO112" s="405"/>
      <c r="AP112" s="406"/>
      <c r="AQ112" s="268" t="s">
        <v>356</v>
      </c>
      <c r="AR112" s="269"/>
      <c r="AS112" s="269"/>
      <c r="AT112" s="308"/>
      <c r="AU112" s="268" t="s">
        <v>357</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316</v>
      </c>
      <c r="AF115" s="405"/>
      <c r="AG115" s="405"/>
      <c r="AH115" s="406"/>
      <c r="AI115" s="404" t="s">
        <v>314</v>
      </c>
      <c r="AJ115" s="405"/>
      <c r="AK115" s="405"/>
      <c r="AL115" s="406"/>
      <c r="AM115" s="404" t="s">
        <v>343</v>
      </c>
      <c r="AN115" s="405"/>
      <c r="AO115" s="405"/>
      <c r="AP115" s="406"/>
      <c r="AQ115" s="578" t="s">
        <v>358</v>
      </c>
      <c r="AR115" s="579"/>
      <c r="AS115" s="579"/>
      <c r="AT115" s="579"/>
      <c r="AU115" s="579"/>
      <c r="AV115" s="579"/>
      <c r="AW115" s="579"/>
      <c r="AX115" s="580"/>
    </row>
    <row r="116" spans="1:50" ht="23.25" customHeight="1" x14ac:dyDescent="0.15">
      <c r="A116" s="428"/>
      <c r="B116" s="429"/>
      <c r="C116" s="429"/>
      <c r="D116" s="429"/>
      <c r="E116" s="429"/>
      <c r="F116" s="430"/>
      <c r="G116" s="379" t="s">
        <v>499</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527</v>
      </c>
      <c r="AC116" s="452"/>
      <c r="AD116" s="453"/>
      <c r="AE116" s="407">
        <v>518</v>
      </c>
      <c r="AF116" s="407"/>
      <c r="AG116" s="407"/>
      <c r="AH116" s="407"/>
      <c r="AI116" s="407">
        <v>478.7</v>
      </c>
      <c r="AJ116" s="407"/>
      <c r="AK116" s="407"/>
      <c r="AL116" s="407"/>
      <c r="AM116" s="407">
        <v>416</v>
      </c>
      <c r="AN116" s="407"/>
      <c r="AO116" s="407"/>
      <c r="AP116" s="407"/>
      <c r="AQ116" s="202" t="s">
        <v>529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528</v>
      </c>
      <c r="AC117" s="462"/>
      <c r="AD117" s="463"/>
      <c r="AE117" s="577" t="s">
        <v>531</v>
      </c>
      <c r="AF117" s="540"/>
      <c r="AG117" s="540"/>
      <c r="AH117" s="540"/>
      <c r="AI117" s="577" t="s">
        <v>532</v>
      </c>
      <c r="AJ117" s="540"/>
      <c r="AK117" s="540"/>
      <c r="AL117" s="540"/>
      <c r="AM117" s="577" t="s">
        <v>533</v>
      </c>
      <c r="AN117" s="540"/>
      <c r="AO117" s="540"/>
      <c r="AP117" s="540"/>
      <c r="AQ117" s="540" t="s">
        <v>530</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316</v>
      </c>
      <c r="AF118" s="405"/>
      <c r="AG118" s="405"/>
      <c r="AH118" s="406"/>
      <c r="AI118" s="404" t="s">
        <v>314</v>
      </c>
      <c r="AJ118" s="405"/>
      <c r="AK118" s="405"/>
      <c r="AL118" s="406"/>
      <c r="AM118" s="404" t="s">
        <v>343</v>
      </c>
      <c r="AN118" s="405"/>
      <c r="AO118" s="405"/>
      <c r="AP118" s="406"/>
      <c r="AQ118" s="578" t="s">
        <v>358</v>
      </c>
      <c r="AR118" s="579"/>
      <c r="AS118" s="579"/>
      <c r="AT118" s="579"/>
      <c r="AU118" s="579"/>
      <c r="AV118" s="579"/>
      <c r="AW118" s="579"/>
      <c r="AX118" s="580"/>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316</v>
      </c>
      <c r="AF121" s="405"/>
      <c r="AG121" s="405"/>
      <c r="AH121" s="406"/>
      <c r="AI121" s="404" t="s">
        <v>314</v>
      </c>
      <c r="AJ121" s="405"/>
      <c r="AK121" s="405"/>
      <c r="AL121" s="406"/>
      <c r="AM121" s="404" t="s">
        <v>343</v>
      </c>
      <c r="AN121" s="405"/>
      <c r="AO121" s="405"/>
      <c r="AP121" s="406"/>
      <c r="AQ121" s="578" t="s">
        <v>358</v>
      </c>
      <c r="AR121" s="579"/>
      <c r="AS121" s="579"/>
      <c r="AT121" s="579"/>
      <c r="AU121" s="579"/>
      <c r="AV121" s="579"/>
      <c r="AW121" s="579"/>
      <c r="AX121" s="580"/>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316</v>
      </c>
      <c r="AF124" s="405"/>
      <c r="AG124" s="405"/>
      <c r="AH124" s="406"/>
      <c r="AI124" s="404" t="s">
        <v>314</v>
      </c>
      <c r="AJ124" s="405"/>
      <c r="AK124" s="405"/>
      <c r="AL124" s="406"/>
      <c r="AM124" s="404" t="s">
        <v>343</v>
      </c>
      <c r="AN124" s="405"/>
      <c r="AO124" s="405"/>
      <c r="AP124" s="406"/>
      <c r="AQ124" s="578" t="s">
        <v>358</v>
      </c>
      <c r="AR124" s="579"/>
      <c r="AS124" s="579"/>
      <c r="AT124" s="579"/>
      <c r="AU124" s="579"/>
      <c r="AV124" s="579"/>
      <c r="AW124" s="579"/>
      <c r="AX124" s="580"/>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7"/>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8"/>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4"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4"/>
      <c r="Z127" s="915"/>
      <c r="AA127" s="916"/>
      <c r="AB127" s="231" t="s">
        <v>11</v>
      </c>
      <c r="AC127" s="232"/>
      <c r="AD127" s="233"/>
      <c r="AE127" s="404" t="s">
        <v>316</v>
      </c>
      <c r="AF127" s="405"/>
      <c r="AG127" s="405"/>
      <c r="AH127" s="406"/>
      <c r="AI127" s="404" t="s">
        <v>314</v>
      </c>
      <c r="AJ127" s="405"/>
      <c r="AK127" s="405"/>
      <c r="AL127" s="406"/>
      <c r="AM127" s="404" t="s">
        <v>343</v>
      </c>
      <c r="AN127" s="405"/>
      <c r="AO127" s="405"/>
      <c r="AP127" s="406"/>
      <c r="AQ127" s="578" t="s">
        <v>358</v>
      </c>
      <c r="AR127" s="579"/>
      <c r="AS127" s="579"/>
      <c r="AT127" s="579"/>
      <c r="AU127" s="579"/>
      <c r="AV127" s="579"/>
      <c r="AW127" s="579"/>
      <c r="AX127" s="580"/>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331</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thickBot="1" x14ac:dyDescent="0.2">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hidden="1"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316</v>
      </c>
      <c r="AF132" s="140"/>
      <c r="AG132" s="140"/>
      <c r="AH132" s="140"/>
      <c r="AI132" s="140" t="s">
        <v>336</v>
      </c>
      <c r="AJ132" s="140"/>
      <c r="AK132" s="140"/>
      <c r="AL132" s="140"/>
      <c r="AM132" s="140" t="s">
        <v>343</v>
      </c>
      <c r="AN132" s="140"/>
      <c r="AO132" s="140"/>
      <c r="AP132" s="136"/>
      <c r="AQ132" s="136" t="s">
        <v>187</v>
      </c>
      <c r="AR132" s="137"/>
      <c r="AS132" s="137"/>
      <c r="AT132" s="138"/>
      <c r="AU132" s="181" t="s">
        <v>203</v>
      </c>
      <c r="AV132" s="181"/>
      <c r="AW132" s="181"/>
      <c r="AX132" s="182"/>
    </row>
    <row r="133" spans="1:50" ht="18.75" hidden="1"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c r="AV133" s="185"/>
      <c r="AW133" s="118" t="s">
        <v>177</v>
      </c>
      <c r="AX133" s="180"/>
    </row>
    <row r="134" spans="1:50" ht="39.75" hidden="1" customHeight="1" x14ac:dyDescent="0.15">
      <c r="A134" s="174"/>
      <c r="B134" s="171"/>
      <c r="C134" s="165"/>
      <c r="D134" s="171"/>
      <c r="E134" s="165"/>
      <c r="F134" s="166"/>
      <c r="G134" s="89"/>
      <c r="H134" s="90"/>
      <c r="I134" s="90"/>
      <c r="J134" s="90"/>
      <c r="K134" s="90"/>
      <c r="L134" s="90"/>
      <c r="M134" s="90"/>
      <c r="N134" s="90"/>
      <c r="O134" s="90"/>
      <c r="P134" s="90"/>
      <c r="Q134" s="90"/>
      <c r="R134" s="90"/>
      <c r="S134" s="90"/>
      <c r="T134" s="90"/>
      <c r="U134" s="90"/>
      <c r="V134" s="90"/>
      <c r="W134" s="90"/>
      <c r="X134" s="91"/>
      <c r="Y134" s="186" t="s">
        <v>202</v>
      </c>
      <c r="Z134" s="187"/>
      <c r="AA134" s="188"/>
      <c r="AB134" s="189"/>
      <c r="AC134" s="190"/>
      <c r="AD134" s="190"/>
      <c r="AE134" s="191"/>
      <c r="AF134" s="192"/>
      <c r="AG134" s="192"/>
      <c r="AH134" s="192"/>
      <c r="AI134" s="191"/>
      <c r="AJ134" s="192"/>
      <c r="AK134" s="192"/>
      <c r="AL134" s="192"/>
      <c r="AM134" s="191"/>
      <c r="AN134" s="192"/>
      <c r="AO134" s="192"/>
      <c r="AP134" s="192"/>
      <c r="AQ134" s="191"/>
      <c r="AR134" s="192"/>
      <c r="AS134" s="192"/>
      <c r="AT134" s="192"/>
      <c r="AU134" s="191"/>
      <c r="AV134" s="192"/>
      <c r="AW134" s="192"/>
      <c r="AX134" s="193"/>
    </row>
    <row r="135" spans="1:50" ht="39.75" hidden="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c r="AC135" s="198"/>
      <c r="AD135" s="198"/>
      <c r="AE135" s="191"/>
      <c r="AF135" s="192"/>
      <c r="AG135" s="192"/>
      <c r="AH135" s="192"/>
      <c r="AI135" s="191"/>
      <c r="AJ135" s="192"/>
      <c r="AK135" s="192"/>
      <c r="AL135" s="192"/>
      <c r="AM135" s="191"/>
      <c r="AN135" s="192"/>
      <c r="AO135" s="192"/>
      <c r="AP135" s="192"/>
      <c r="AQ135" s="191"/>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316</v>
      </c>
      <c r="AF136" s="140"/>
      <c r="AG136" s="140"/>
      <c r="AH136" s="140"/>
      <c r="AI136" s="140" t="s">
        <v>314</v>
      </c>
      <c r="AJ136" s="140"/>
      <c r="AK136" s="140"/>
      <c r="AL136" s="140"/>
      <c r="AM136" s="140" t="s">
        <v>343</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316</v>
      </c>
      <c r="AF140" s="140"/>
      <c r="AG140" s="140"/>
      <c r="AH140" s="140"/>
      <c r="AI140" s="140" t="s">
        <v>314</v>
      </c>
      <c r="AJ140" s="140"/>
      <c r="AK140" s="140"/>
      <c r="AL140" s="140"/>
      <c r="AM140" s="140" t="s">
        <v>343</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316</v>
      </c>
      <c r="AF144" s="140"/>
      <c r="AG144" s="140"/>
      <c r="AH144" s="140"/>
      <c r="AI144" s="140" t="s">
        <v>314</v>
      </c>
      <c r="AJ144" s="140"/>
      <c r="AK144" s="140"/>
      <c r="AL144" s="140"/>
      <c r="AM144" s="140" t="s">
        <v>343</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316</v>
      </c>
      <c r="AF148" s="140"/>
      <c r="AG148" s="140"/>
      <c r="AH148" s="140"/>
      <c r="AI148" s="140" t="s">
        <v>314</v>
      </c>
      <c r="AJ148" s="140"/>
      <c r="AK148" s="140"/>
      <c r="AL148" s="140"/>
      <c r="AM148" s="140" t="s">
        <v>343</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316</v>
      </c>
      <c r="AF192" s="140"/>
      <c r="AG192" s="140"/>
      <c r="AH192" s="140"/>
      <c r="AI192" s="140" t="s">
        <v>314</v>
      </c>
      <c r="AJ192" s="140"/>
      <c r="AK192" s="140"/>
      <c r="AL192" s="140"/>
      <c r="AM192" s="140" t="s">
        <v>343</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316</v>
      </c>
      <c r="AF196" s="140"/>
      <c r="AG196" s="140"/>
      <c r="AH196" s="140"/>
      <c r="AI196" s="140" t="s">
        <v>314</v>
      </c>
      <c r="AJ196" s="140"/>
      <c r="AK196" s="140"/>
      <c r="AL196" s="140"/>
      <c r="AM196" s="140" t="s">
        <v>343</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316</v>
      </c>
      <c r="AF200" s="140"/>
      <c r="AG200" s="140"/>
      <c r="AH200" s="140"/>
      <c r="AI200" s="140" t="s">
        <v>314</v>
      </c>
      <c r="AJ200" s="140"/>
      <c r="AK200" s="140"/>
      <c r="AL200" s="140"/>
      <c r="AM200" s="140" t="s">
        <v>343</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316</v>
      </c>
      <c r="AF204" s="140"/>
      <c r="AG204" s="140"/>
      <c r="AH204" s="140"/>
      <c r="AI204" s="140" t="s">
        <v>314</v>
      </c>
      <c r="AJ204" s="140"/>
      <c r="AK204" s="140"/>
      <c r="AL204" s="140"/>
      <c r="AM204" s="140" t="s">
        <v>343</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316</v>
      </c>
      <c r="AF208" s="140"/>
      <c r="AG208" s="140"/>
      <c r="AH208" s="140"/>
      <c r="AI208" s="140" t="s">
        <v>314</v>
      </c>
      <c r="AJ208" s="140"/>
      <c r="AK208" s="140"/>
      <c r="AL208" s="140"/>
      <c r="AM208" s="140" t="s">
        <v>343</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316</v>
      </c>
      <c r="AF252" s="140"/>
      <c r="AG252" s="140"/>
      <c r="AH252" s="140"/>
      <c r="AI252" s="140" t="s">
        <v>314</v>
      </c>
      <c r="AJ252" s="140"/>
      <c r="AK252" s="140"/>
      <c r="AL252" s="140"/>
      <c r="AM252" s="140" t="s">
        <v>343</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316</v>
      </c>
      <c r="AF256" s="140"/>
      <c r="AG256" s="140"/>
      <c r="AH256" s="140"/>
      <c r="AI256" s="140" t="s">
        <v>314</v>
      </c>
      <c r="AJ256" s="140"/>
      <c r="AK256" s="140"/>
      <c r="AL256" s="140"/>
      <c r="AM256" s="140" t="s">
        <v>343</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316</v>
      </c>
      <c r="AF260" s="140"/>
      <c r="AG260" s="140"/>
      <c r="AH260" s="140"/>
      <c r="AI260" s="140" t="s">
        <v>314</v>
      </c>
      <c r="AJ260" s="140"/>
      <c r="AK260" s="140"/>
      <c r="AL260" s="140"/>
      <c r="AM260" s="140" t="s">
        <v>343</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316</v>
      </c>
      <c r="AF264" s="140"/>
      <c r="AG264" s="140"/>
      <c r="AH264" s="140"/>
      <c r="AI264" s="140" t="s">
        <v>314</v>
      </c>
      <c r="AJ264" s="140"/>
      <c r="AK264" s="140"/>
      <c r="AL264" s="140"/>
      <c r="AM264" s="140" t="s">
        <v>343</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316</v>
      </c>
      <c r="AF268" s="140"/>
      <c r="AG268" s="140"/>
      <c r="AH268" s="140"/>
      <c r="AI268" s="140" t="s">
        <v>314</v>
      </c>
      <c r="AJ268" s="140"/>
      <c r="AK268" s="140"/>
      <c r="AL268" s="140"/>
      <c r="AM268" s="140" t="s">
        <v>343</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316</v>
      </c>
      <c r="AF312" s="140"/>
      <c r="AG312" s="140"/>
      <c r="AH312" s="140"/>
      <c r="AI312" s="140" t="s">
        <v>314</v>
      </c>
      <c r="AJ312" s="140"/>
      <c r="AK312" s="140"/>
      <c r="AL312" s="140"/>
      <c r="AM312" s="140" t="s">
        <v>343</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316</v>
      </c>
      <c r="AF316" s="140"/>
      <c r="AG316" s="140"/>
      <c r="AH316" s="140"/>
      <c r="AI316" s="140" t="s">
        <v>314</v>
      </c>
      <c r="AJ316" s="140"/>
      <c r="AK316" s="140"/>
      <c r="AL316" s="140"/>
      <c r="AM316" s="140" t="s">
        <v>343</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316</v>
      </c>
      <c r="AF320" s="140"/>
      <c r="AG320" s="140"/>
      <c r="AH320" s="140"/>
      <c r="AI320" s="140" t="s">
        <v>314</v>
      </c>
      <c r="AJ320" s="140"/>
      <c r="AK320" s="140"/>
      <c r="AL320" s="140"/>
      <c r="AM320" s="140" t="s">
        <v>343</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316</v>
      </c>
      <c r="AF324" s="140"/>
      <c r="AG324" s="140"/>
      <c r="AH324" s="140"/>
      <c r="AI324" s="140" t="s">
        <v>314</v>
      </c>
      <c r="AJ324" s="140"/>
      <c r="AK324" s="140"/>
      <c r="AL324" s="140"/>
      <c r="AM324" s="140" t="s">
        <v>343</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316</v>
      </c>
      <c r="AF328" s="140"/>
      <c r="AG328" s="140"/>
      <c r="AH328" s="140"/>
      <c r="AI328" s="140" t="s">
        <v>314</v>
      </c>
      <c r="AJ328" s="140"/>
      <c r="AK328" s="140"/>
      <c r="AL328" s="140"/>
      <c r="AM328" s="140" t="s">
        <v>343</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316</v>
      </c>
      <c r="AF372" s="140"/>
      <c r="AG372" s="140"/>
      <c r="AH372" s="140"/>
      <c r="AI372" s="140" t="s">
        <v>314</v>
      </c>
      <c r="AJ372" s="140"/>
      <c r="AK372" s="140"/>
      <c r="AL372" s="140"/>
      <c r="AM372" s="140" t="s">
        <v>343</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316</v>
      </c>
      <c r="AF376" s="140"/>
      <c r="AG376" s="140"/>
      <c r="AH376" s="140"/>
      <c r="AI376" s="140" t="s">
        <v>314</v>
      </c>
      <c r="AJ376" s="140"/>
      <c r="AK376" s="140"/>
      <c r="AL376" s="140"/>
      <c r="AM376" s="140" t="s">
        <v>343</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316</v>
      </c>
      <c r="AF380" s="140"/>
      <c r="AG380" s="140"/>
      <c r="AH380" s="140"/>
      <c r="AI380" s="140" t="s">
        <v>314</v>
      </c>
      <c r="AJ380" s="140"/>
      <c r="AK380" s="140"/>
      <c r="AL380" s="140"/>
      <c r="AM380" s="140" t="s">
        <v>343</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316</v>
      </c>
      <c r="AF384" s="140"/>
      <c r="AG384" s="140"/>
      <c r="AH384" s="140"/>
      <c r="AI384" s="140" t="s">
        <v>314</v>
      </c>
      <c r="AJ384" s="140"/>
      <c r="AK384" s="140"/>
      <c r="AL384" s="140"/>
      <c r="AM384" s="140" t="s">
        <v>343</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316</v>
      </c>
      <c r="AF388" s="140"/>
      <c r="AG388" s="140"/>
      <c r="AH388" s="140"/>
      <c r="AI388" s="140" t="s">
        <v>314</v>
      </c>
      <c r="AJ388" s="140"/>
      <c r="AK388" s="140"/>
      <c r="AL388" s="140"/>
      <c r="AM388" s="140" t="s">
        <v>343</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346</v>
      </c>
      <c r="D430" s="919"/>
      <c r="E430" s="159" t="s">
        <v>324</v>
      </c>
      <c r="F430" s="886"/>
      <c r="G430" s="887" t="s">
        <v>207</v>
      </c>
      <c r="H430" s="108"/>
      <c r="I430" s="108"/>
      <c r="J430" s="888"/>
      <c r="K430" s="889"/>
      <c r="L430" s="889"/>
      <c r="M430" s="889"/>
      <c r="N430" s="889"/>
      <c r="O430" s="889"/>
      <c r="P430" s="889"/>
      <c r="Q430" s="889"/>
      <c r="R430" s="889"/>
      <c r="S430" s="889"/>
      <c r="T430" s="890"/>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1"/>
    </row>
    <row r="431" spans="1:50" ht="18.75" hidden="1" customHeight="1" x14ac:dyDescent="0.15">
      <c r="A431" s="174"/>
      <c r="B431" s="171"/>
      <c r="C431" s="165"/>
      <c r="D431" s="171"/>
      <c r="E431" s="327" t="s">
        <v>196</v>
      </c>
      <c r="F431" s="328"/>
      <c r="G431" s="329"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1" t="s">
        <v>195</v>
      </c>
      <c r="AF431" s="322"/>
      <c r="AG431" s="322"/>
      <c r="AH431" s="323"/>
      <c r="AI431" s="324" t="s">
        <v>337</v>
      </c>
      <c r="AJ431" s="324"/>
      <c r="AK431" s="324"/>
      <c r="AL431" s="144"/>
      <c r="AM431" s="324" t="s">
        <v>350</v>
      </c>
      <c r="AN431" s="324"/>
      <c r="AO431" s="324"/>
      <c r="AP431" s="144"/>
      <c r="AQ431" s="144" t="s">
        <v>187</v>
      </c>
      <c r="AR431" s="115"/>
      <c r="AS431" s="115"/>
      <c r="AT431" s="116"/>
      <c r="AU431" s="121" t="s">
        <v>133</v>
      </c>
      <c r="AV431" s="121"/>
      <c r="AW431" s="121"/>
      <c r="AX431" s="122"/>
    </row>
    <row r="432" spans="1:50" ht="18.75" hidden="1" customHeight="1" x14ac:dyDescent="0.15">
      <c r="A432" s="174"/>
      <c r="B432" s="171"/>
      <c r="C432" s="165"/>
      <c r="D432" s="171"/>
      <c r="E432" s="327"/>
      <c r="F432" s="328"/>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hidden="1" customHeight="1" x14ac:dyDescent="0.15">
      <c r="A433" s="174"/>
      <c r="B433" s="171"/>
      <c r="C433" s="165"/>
      <c r="D433" s="171"/>
      <c r="E433" s="327"/>
      <c r="F433" s="328"/>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5"/>
      <c r="AF433" s="192"/>
      <c r="AG433" s="192"/>
      <c r="AH433" s="192"/>
      <c r="AI433" s="325"/>
      <c r="AJ433" s="192"/>
      <c r="AK433" s="192"/>
      <c r="AL433" s="192"/>
      <c r="AM433" s="325"/>
      <c r="AN433" s="192"/>
      <c r="AO433" s="192"/>
      <c r="AP433" s="326"/>
      <c r="AQ433" s="325"/>
      <c r="AR433" s="192"/>
      <c r="AS433" s="192"/>
      <c r="AT433" s="326"/>
      <c r="AU433" s="192"/>
      <c r="AV433" s="192"/>
      <c r="AW433" s="192"/>
      <c r="AX433" s="193"/>
    </row>
    <row r="434" spans="1:50" ht="23.25" hidden="1" customHeight="1" x14ac:dyDescent="0.15">
      <c r="A434" s="174"/>
      <c r="B434" s="171"/>
      <c r="C434" s="165"/>
      <c r="D434" s="171"/>
      <c r="E434" s="327"/>
      <c r="F434" s="328"/>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5"/>
      <c r="AF434" s="192"/>
      <c r="AG434" s="192"/>
      <c r="AH434" s="326"/>
      <c r="AI434" s="325"/>
      <c r="AJ434" s="192"/>
      <c r="AK434" s="192"/>
      <c r="AL434" s="192"/>
      <c r="AM434" s="325"/>
      <c r="AN434" s="192"/>
      <c r="AO434" s="192"/>
      <c r="AP434" s="326"/>
      <c r="AQ434" s="325"/>
      <c r="AR434" s="192"/>
      <c r="AS434" s="192"/>
      <c r="AT434" s="326"/>
      <c r="AU434" s="192"/>
      <c r="AV434" s="192"/>
      <c r="AW434" s="192"/>
      <c r="AX434" s="193"/>
    </row>
    <row r="435" spans="1:50" ht="23.25" hidden="1" customHeight="1" x14ac:dyDescent="0.15">
      <c r="A435" s="174"/>
      <c r="B435" s="171"/>
      <c r="C435" s="165"/>
      <c r="D435" s="171"/>
      <c r="E435" s="327"/>
      <c r="F435" s="328"/>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5"/>
      <c r="AF435" s="192"/>
      <c r="AG435" s="192"/>
      <c r="AH435" s="326"/>
      <c r="AI435" s="325"/>
      <c r="AJ435" s="192"/>
      <c r="AK435" s="192"/>
      <c r="AL435" s="192"/>
      <c r="AM435" s="325"/>
      <c r="AN435" s="192"/>
      <c r="AO435" s="192"/>
      <c r="AP435" s="326"/>
      <c r="AQ435" s="325"/>
      <c r="AR435" s="192"/>
      <c r="AS435" s="192"/>
      <c r="AT435" s="326"/>
      <c r="AU435" s="192"/>
      <c r="AV435" s="192"/>
      <c r="AW435" s="192"/>
      <c r="AX435" s="193"/>
    </row>
    <row r="436" spans="1:50" ht="18.75" hidden="1" customHeight="1" x14ac:dyDescent="0.15">
      <c r="A436" s="174"/>
      <c r="B436" s="171"/>
      <c r="C436" s="165"/>
      <c r="D436" s="171"/>
      <c r="E436" s="327" t="s">
        <v>196</v>
      </c>
      <c r="F436" s="328"/>
      <c r="G436" s="329"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1" t="s">
        <v>195</v>
      </c>
      <c r="AF436" s="322"/>
      <c r="AG436" s="322"/>
      <c r="AH436" s="323"/>
      <c r="AI436" s="324" t="s">
        <v>337</v>
      </c>
      <c r="AJ436" s="324"/>
      <c r="AK436" s="324"/>
      <c r="AL436" s="144"/>
      <c r="AM436" s="324" t="s">
        <v>350</v>
      </c>
      <c r="AN436" s="324"/>
      <c r="AO436" s="324"/>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7"/>
      <c r="F437" s="328"/>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7"/>
      <c r="F438" s="328"/>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5"/>
      <c r="AF438" s="192"/>
      <c r="AG438" s="192"/>
      <c r="AH438" s="192"/>
      <c r="AI438" s="325"/>
      <c r="AJ438" s="192"/>
      <c r="AK438" s="192"/>
      <c r="AL438" s="192"/>
      <c r="AM438" s="325"/>
      <c r="AN438" s="192"/>
      <c r="AO438" s="192"/>
      <c r="AP438" s="326"/>
      <c r="AQ438" s="325"/>
      <c r="AR438" s="192"/>
      <c r="AS438" s="192"/>
      <c r="AT438" s="326"/>
      <c r="AU438" s="192"/>
      <c r="AV438" s="192"/>
      <c r="AW438" s="192"/>
      <c r="AX438" s="193"/>
    </row>
    <row r="439" spans="1:50" ht="23.25" hidden="1" customHeight="1" x14ac:dyDescent="0.15">
      <c r="A439" s="174"/>
      <c r="B439" s="171"/>
      <c r="C439" s="165"/>
      <c r="D439" s="171"/>
      <c r="E439" s="327"/>
      <c r="F439" s="328"/>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5"/>
      <c r="AF439" s="192"/>
      <c r="AG439" s="192"/>
      <c r="AH439" s="326"/>
      <c r="AI439" s="325"/>
      <c r="AJ439" s="192"/>
      <c r="AK439" s="192"/>
      <c r="AL439" s="192"/>
      <c r="AM439" s="325"/>
      <c r="AN439" s="192"/>
      <c r="AO439" s="192"/>
      <c r="AP439" s="326"/>
      <c r="AQ439" s="325"/>
      <c r="AR439" s="192"/>
      <c r="AS439" s="192"/>
      <c r="AT439" s="326"/>
      <c r="AU439" s="192"/>
      <c r="AV439" s="192"/>
      <c r="AW439" s="192"/>
      <c r="AX439" s="193"/>
    </row>
    <row r="440" spans="1:50" ht="23.25" hidden="1" customHeight="1" x14ac:dyDescent="0.15">
      <c r="A440" s="174"/>
      <c r="B440" s="171"/>
      <c r="C440" s="165"/>
      <c r="D440" s="171"/>
      <c r="E440" s="327"/>
      <c r="F440" s="328"/>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5"/>
      <c r="AF440" s="192"/>
      <c r="AG440" s="192"/>
      <c r="AH440" s="326"/>
      <c r="AI440" s="325"/>
      <c r="AJ440" s="192"/>
      <c r="AK440" s="192"/>
      <c r="AL440" s="192"/>
      <c r="AM440" s="325"/>
      <c r="AN440" s="192"/>
      <c r="AO440" s="192"/>
      <c r="AP440" s="326"/>
      <c r="AQ440" s="325"/>
      <c r="AR440" s="192"/>
      <c r="AS440" s="192"/>
      <c r="AT440" s="326"/>
      <c r="AU440" s="192"/>
      <c r="AV440" s="192"/>
      <c r="AW440" s="192"/>
      <c r="AX440" s="193"/>
    </row>
    <row r="441" spans="1:50" ht="18.75" hidden="1" customHeight="1" x14ac:dyDescent="0.15">
      <c r="A441" s="174"/>
      <c r="B441" s="171"/>
      <c r="C441" s="165"/>
      <c r="D441" s="171"/>
      <c r="E441" s="327" t="s">
        <v>196</v>
      </c>
      <c r="F441" s="328"/>
      <c r="G441" s="329"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1" t="s">
        <v>195</v>
      </c>
      <c r="AF441" s="322"/>
      <c r="AG441" s="322"/>
      <c r="AH441" s="323"/>
      <c r="AI441" s="324" t="s">
        <v>337</v>
      </c>
      <c r="AJ441" s="324"/>
      <c r="AK441" s="324"/>
      <c r="AL441" s="144"/>
      <c r="AM441" s="324" t="s">
        <v>350</v>
      </c>
      <c r="AN441" s="324"/>
      <c r="AO441" s="324"/>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7"/>
      <c r="F442" s="328"/>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7"/>
      <c r="F443" s="328"/>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5"/>
      <c r="AF443" s="192"/>
      <c r="AG443" s="192"/>
      <c r="AH443" s="192"/>
      <c r="AI443" s="325"/>
      <c r="AJ443" s="192"/>
      <c r="AK443" s="192"/>
      <c r="AL443" s="192"/>
      <c r="AM443" s="325"/>
      <c r="AN443" s="192"/>
      <c r="AO443" s="192"/>
      <c r="AP443" s="326"/>
      <c r="AQ443" s="325"/>
      <c r="AR443" s="192"/>
      <c r="AS443" s="192"/>
      <c r="AT443" s="326"/>
      <c r="AU443" s="192"/>
      <c r="AV443" s="192"/>
      <c r="AW443" s="192"/>
      <c r="AX443" s="193"/>
    </row>
    <row r="444" spans="1:50" ht="23.25" hidden="1" customHeight="1" x14ac:dyDescent="0.15">
      <c r="A444" s="174"/>
      <c r="B444" s="171"/>
      <c r="C444" s="165"/>
      <c r="D444" s="171"/>
      <c r="E444" s="327"/>
      <c r="F444" s="328"/>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5"/>
      <c r="AF444" s="192"/>
      <c r="AG444" s="192"/>
      <c r="AH444" s="326"/>
      <c r="AI444" s="325"/>
      <c r="AJ444" s="192"/>
      <c r="AK444" s="192"/>
      <c r="AL444" s="192"/>
      <c r="AM444" s="325"/>
      <c r="AN444" s="192"/>
      <c r="AO444" s="192"/>
      <c r="AP444" s="326"/>
      <c r="AQ444" s="325"/>
      <c r="AR444" s="192"/>
      <c r="AS444" s="192"/>
      <c r="AT444" s="326"/>
      <c r="AU444" s="192"/>
      <c r="AV444" s="192"/>
      <c r="AW444" s="192"/>
      <c r="AX444" s="193"/>
    </row>
    <row r="445" spans="1:50" ht="23.25" hidden="1" customHeight="1" x14ac:dyDescent="0.15">
      <c r="A445" s="174"/>
      <c r="B445" s="171"/>
      <c r="C445" s="165"/>
      <c r="D445" s="171"/>
      <c r="E445" s="327"/>
      <c r="F445" s="328"/>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5"/>
      <c r="AF445" s="192"/>
      <c r="AG445" s="192"/>
      <c r="AH445" s="326"/>
      <c r="AI445" s="325"/>
      <c r="AJ445" s="192"/>
      <c r="AK445" s="192"/>
      <c r="AL445" s="192"/>
      <c r="AM445" s="325"/>
      <c r="AN445" s="192"/>
      <c r="AO445" s="192"/>
      <c r="AP445" s="326"/>
      <c r="AQ445" s="325"/>
      <c r="AR445" s="192"/>
      <c r="AS445" s="192"/>
      <c r="AT445" s="326"/>
      <c r="AU445" s="192"/>
      <c r="AV445" s="192"/>
      <c r="AW445" s="192"/>
      <c r="AX445" s="193"/>
    </row>
    <row r="446" spans="1:50" ht="18.75" hidden="1" customHeight="1" x14ac:dyDescent="0.15">
      <c r="A446" s="174"/>
      <c r="B446" s="171"/>
      <c r="C446" s="165"/>
      <c r="D446" s="171"/>
      <c r="E446" s="327" t="s">
        <v>196</v>
      </c>
      <c r="F446" s="328"/>
      <c r="G446" s="329"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1" t="s">
        <v>195</v>
      </c>
      <c r="AF446" s="322"/>
      <c r="AG446" s="322"/>
      <c r="AH446" s="323"/>
      <c r="AI446" s="324" t="s">
        <v>337</v>
      </c>
      <c r="AJ446" s="324"/>
      <c r="AK446" s="324"/>
      <c r="AL446" s="144"/>
      <c r="AM446" s="324" t="s">
        <v>350</v>
      </c>
      <c r="AN446" s="324"/>
      <c r="AO446" s="324"/>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7"/>
      <c r="F447" s="328"/>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7"/>
      <c r="F448" s="328"/>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5"/>
      <c r="AF448" s="192"/>
      <c r="AG448" s="192"/>
      <c r="AH448" s="192"/>
      <c r="AI448" s="325"/>
      <c r="AJ448" s="192"/>
      <c r="AK448" s="192"/>
      <c r="AL448" s="192"/>
      <c r="AM448" s="325"/>
      <c r="AN448" s="192"/>
      <c r="AO448" s="192"/>
      <c r="AP448" s="326"/>
      <c r="AQ448" s="325"/>
      <c r="AR448" s="192"/>
      <c r="AS448" s="192"/>
      <c r="AT448" s="326"/>
      <c r="AU448" s="192"/>
      <c r="AV448" s="192"/>
      <c r="AW448" s="192"/>
      <c r="AX448" s="193"/>
    </row>
    <row r="449" spans="1:50" ht="23.25" hidden="1" customHeight="1" x14ac:dyDescent="0.15">
      <c r="A449" s="174"/>
      <c r="B449" s="171"/>
      <c r="C449" s="165"/>
      <c r="D449" s="171"/>
      <c r="E449" s="327"/>
      <c r="F449" s="328"/>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5"/>
      <c r="AF449" s="192"/>
      <c r="AG449" s="192"/>
      <c r="AH449" s="326"/>
      <c r="AI449" s="325"/>
      <c r="AJ449" s="192"/>
      <c r="AK449" s="192"/>
      <c r="AL449" s="192"/>
      <c r="AM449" s="325"/>
      <c r="AN449" s="192"/>
      <c r="AO449" s="192"/>
      <c r="AP449" s="326"/>
      <c r="AQ449" s="325"/>
      <c r="AR449" s="192"/>
      <c r="AS449" s="192"/>
      <c r="AT449" s="326"/>
      <c r="AU449" s="192"/>
      <c r="AV449" s="192"/>
      <c r="AW449" s="192"/>
      <c r="AX449" s="193"/>
    </row>
    <row r="450" spans="1:50" ht="23.25" hidden="1" customHeight="1" x14ac:dyDescent="0.15">
      <c r="A450" s="174"/>
      <c r="B450" s="171"/>
      <c r="C450" s="165"/>
      <c r="D450" s="171"/>
      <c r="E450" s="327"/>
      <c r="F450" s="328"/>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5"/>
      <c r="AF450" s="192"/>
      <c r="AG450" s="192"/>
      <c r="AH450" s="326"/>
      <c r="AI450" s="325"/>
      <c r="AJ450" s="192"/>
      <c r="AK450" s="192"/>
      <c r="AL450" s="192"/>
      <c r="AM450" s="325"/>
      <c r="AN450" s="192"/>
      <c r="AO450" s="192"/>
      <c r="AP450" s="326"/>
      <c r="AQ450" s="325"/>
      <c r="AR450" s="192"/>
      <c r="AS450" s="192"/>
      <c r="AT450" s="326"/>
      <c r="AU450" s="192"/>
      <c r="AV450" s="192"/>
      <c r="AW450" s="192"/>
      <c r="AX450" s="193"/>
    </row>
    <row r="451" spans="1:50" ht="18.75" hidden="1" customHeight="1" x14ac:dyDescent="0.15">
      <c r="A451" s="174"/>
      <c r="B451" s="171"/>
      <c r="C451" s="165"/>
      <c r="D451" s="171"/>
      <c r="E451" s="327" t="s">
        <v>196</v>
      </c>
      <c r="F451" s="328"/>
      <c r="G451" s="329"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1" t="s">
        <v>195</v>
      </c>
      <c r="AF451" s="322"/>
      <c r="AG451" s="322"/>
      <c r="AH451" s="323"/>
      <c r="AI451" s="324" t="s">
        <v>337</v>
      </c>
      <c r="AJ451" s="324"/>
      <c r="AK451" s="324"/>
      <c r="AL451" s="144"/>
      <c r="AM451" s="324" t="s">
        <v>350</v>
      </c>
      <c r="AN451" s="324"/>
      <c r="AO451" s="324"/>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7"/>
      <c r="F452" s="328"/>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7"/>
      <c r="F453" s="328"/>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5"/>
      <c r="AF453" s="192"/>
      <c r="AG453" s="192"/>
      <c r="AH453" s="192"/>
      <c r="AI453" s="325"/>
      <c r="AJ453" s="192"/>
      <c r="AK453" s="192"/>
      <c r="AL453" s="192"/>
      <c r="AM453" s="325"/>
      <c r="AN453" s="192"/>
      <c r="AO453" s="192"/>
      <c r="AP453" s="326"/>
      <c r="AQ453" s="325"/>
      <c r="AR453" s="192"/>
      <c r="AS453" s="192"/>
      <c r="AT453" s="326"/>
      <c r="AU453" s="192"/>
      <c r="AV453" s="192"/>
      <c r="AW453" s="192"/>
      <c r="AX453" s="193"/>
    </row>
    <row r="454" spans="1:50" ht="23.25" hidden="1" customHeight="1" x14ac:dyDescent="0.15">
      <c r="A454" s="174"/>
      <c r="B454" s="171"/>
      <c r="C454" s="165"/>
      <c r="D454" s="171"/>
      <c r="E454" s="327"/>
      <c r="F454" s="328"/>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5"/>
      <c r="AF454" s="192"/>
      <c r="AG454" s="192"/>
      <c r="AH454" s="326"/>
      <c r="AI454" s="325"/>
      <c r="AJ454" s="192"/>
      <c r="AK454" s="192"/>
      <c r="AL454" s="192"/>
      <c r="AM454" s="325"/>
      <c r="AN454" s="192"/>
      <c r="AO454" s="192"/>
      <c r="AP454" s="326"/>
      <c r="AQ454" s="325"/>
      <c r="AR454" s="192"/>
      <c r="AS454" s="192"/>
      <c r="AT454" s="326"/>
      <c r="AU454" s="192"/>
      <c r="AV454" s="192"/>
      <c r="AW454" s="192"/>
      <c r="AX454" s="193"/>
    </row>
    <row r="455" spans="1:50" ht="23.25" hidden="1" customHeight="1" x14ac:dyDescent="0.15">
      <c r="A455" s="174"/>
      <c r="B455" s="171"/>
      <c r="C455" s="165"/>
      <c r="D455" s="171"/>
      <c r="E455" s="327"/>
      <c r="F455" s="328"/>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5"/>
      <c r="AF455" s="192"/>
      <c r="AG455" s="192"/>
      <c r="AH455" s="326"/>
      <c r="AI455" s="325"/>
      <c r="AJ455" s="192"/>
      <c r="AK455" s="192"/>
      <c r="AL455" s="192"/>
      <c r="AM455" s="325"/>
      <c r="AN455" s="192"/>
      <c r="AO455" s="192"/>
      <c r="AP455" s="326"/>
      <c r="AQ455" s="325"/>
      <c r="AR455" s="192"/>
      <c r="AS455" s="192"/>
      <c r="AT455" s="326"/>
      <c r="AU455" s="192"/>
      <c r="AV455" s="192"/>
      <c r="AW455" s="192"/>
      <c r="AX455" s="193"/>
    </row>
    <row r="456" spans="1:50" ht="18.75" hidden="1" customHeight="1" x14ac:dyDescent="0.15">
      <c r="A456" s="174"/>
      <c r="B456" s="171"/>
      <c r="C456" s="165"/>
      <c r="D456" s="171"/>
      <c r="E456" s="327" t="s">
        <v>197</v>
      </c>
      <c r="F456" s="328"/>
      <c r="G456" s="329"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1" t="s">
        <v>195</v>
      </c>
      <c r="AF456" s="322"/>
      <c r="AG456" s="322"/>
      <c r="AH456" s="323"/>
      <c r="AI456" s="324" t="s">
        <v>337</v>
      </c>
      <c r="AJ456" s="324"/>
      <c r="AK456" s="324"/>
      <c r="AL456" s="144"/>
      <c r="AM456" s="324" t="s">
        <v>350</v>
      </c>
      <c r="AN456" s="324"/>
      <c r="AO456" s="324"/>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7"/>
      <c r="F457" s="328"/>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hidden="1" customHeight="1" x14ac:dyDescent="0.15">
      <c r="A458" s="174"/>
      <c r="B458" s="171"/>
      <c r="C458" s="165"/>
      <c r="D458" s="171"/>
      <c r="E458" s="327"/>
      <c r="F458" s="328"/>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5"/>
      <c r="AF458" s="192"/>
      <c r="AG458" s="192"/>
      <c r="AH458" s="192"/>
      <c r="AI458" s="325"/>
      <c r="AJ458" s="192"/>
      <c r="AK458" s="192"/>
      <c r="AL458" s="192"/>
      <c r="AM458" s="325"/>
      <c r="AN458" s="192"/>
      <c r="AO458" s="192"/>
      <c r="AP458" s="326"/>
      <c r="AQ458" s="325"/>
      <c r="AR458" s="192"/>
      <c r="AS458" s="192"/>
      <c r="AT458" s="326"/>
      <c r="AU458" s="192"/>
      <c r="AV458" s="192"/>
      <c r="AW458" s="192"/>
      <c r="AX458" s="193"/>
    </row>
    <row r="459" spans="1:50" ht="23.25" hidden="1" customHeight="1" x14ac:dyDescent="0.15">
      <c r="A459" s="174"/>
      <c r="B459" s="171"/>
      <c r="C459" s="165"/>
      <c r="D459" s="171"/>
      <c r="E459" s="327"/>
      <c r="F459" s="328"/>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5"/>
      <c r="AF459" s="192"/>
      <c r="AG459" s="192"/>
      <c r="AH459" s="326"/>
      <c r="AI459" s="325"/>
      <c r="AJ459" s="192"/>
      <c r="AK459" s="192"/>
      <c r="AL459" s="192"/>
      <c r="AM459" s="325"/>
      <c r="AN459" s="192"/>
      <c r="AO459" s="192"/>
      <c r="AP459" s="326"/>
      <c r="AQ459" s="325"/>
      <c r="AR459" s="192"/>
      <c r="AS459" s="192"/>
      <c r="AT459" s="326"/>
      <c r="AU459" s="192"/>
      <c r="AV459" s="192"/>
      <c r="AW459" s="192"/>
      <c r="AX459" s="193"/>
    </row>
    <row r="460" spans="1:50" ht="23.25" hidden="1" customHeight="1" x14ac:dyDescent="0.15">
      <c r="A460" s="174"/>
      <c r="B460" s="171"/>
      <c r="C460" s="165"/>
      <c r="D460" s="171"/>
      <c r="E460" s="327"/>
      <c r="F460" s="328"/>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5"/>
      <c r="AF460" s="192"/>
      <c r="AG460" s="192"/>
      <c r="AH460" s="326"/>
      <c r="AI460" s="325"/>
      <c r="AJ460" s="192"/>
      <c r="AK460" s="192"/>
      <c r="AL460" s="192"/>
      <c r="AM460" s="325"/>
      <c r="AN460" s="192"/>
      <c r="AO460" s="192"/>
      <c r="AP460" s="326"/>
      <c r="AQ460" s="325"/>
      <c r="AR460" s="192"/>
      <c r="AS460" s="192"/>
      <c r="AT460" s="326"/>
      <c r="AU460" s="192"/>
      <c r="AV460" s="192"/>
      <c r="AW460" s="192"/>
      <c r="AX460" s="193"/>
    </row>
    <row r="461" spans="1:50" ht="18.75" hidden="1" customHeight="1" x14ac:dyDescent="0.15">
      <c r="A461" s="174"/>
      <c r="B461" s="171"/>
      <c r="C461" s="165"/>
      <c r="D461" s="171"/>
      <c r="E461" s="327" t="s">
        <v>197</v>
      </c>
      <c r="F461" s="328"/>
      <c r="G461" s="329"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1" t="s">
        <v>195</v>
      </c>
      <c r="AF461" s="322"/>
      <c r="AG461" s="322"/>
      <c r="AH461" s="323"/>
      <c r="AI461" s="324" t="s">
        <v>337</v>
      </c>
      <c r="AJ461" s="324"/>
      <c r="AK461" s="324"/>
      <c r="AL461" s="144"/>
      <c r="AM461" s="324" t="s">
        <v>350</v>
      </c>
      <c r="AN461" s="324"/>
      <c r="AO461" s="324"/>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7"/>
      <c r="F462" s="328"/>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7"/>
      <c r="F463" s="328"/>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5"/>
      <c r="AF463" s="192"/>
      <c r="AG463" s="192"/>
      <c r="AH463" s="192"/>
      <c r="AI463" s="325"/>
      <c r="AJ463" s="192"/>
      <c r="AK463" s="192"/>
      <c r="AL463" s="192"/>
      <c r="AM463" s="325"/>
      <c r="AN463" s="192"/>
      <c r="AO463" s="192"/>
      <c r="AP463" s="326"/>
      <c r="AQ463" s="325"/>
      <c r="AR463" s="192"/>
      <c r="AS463" s="192"/>
      <c r="AT463" s="326"/>
      <c r="AU463" s="192"/>
      <c r="AV463" s="192"/>
      <c r="AW463" s="192"/>
      <c r="AX463" s="193"/>
    </row>
    <row r="464" spans="1:50" ht="23.25" hidden="1" customHeight="1" x14ac:dyDescent="0.15">
      <c r="A464" s="174"/>
      <c r="B464" s="171"/>
      <c r="C464" s="165"/>
      <c r="D464" s="171"/>
      <c r="E464" s="327"/>
      <c r="F464" s="328"/>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5"/>
      <c r="AF464" s="192"/>
      <c r="AG464" s="192"/>
      <c r="AH464" s="326"/>
      <c r="AI464" s="325"/>
      <c r="AJ464" s="192"/>
      <c r="AK464" s="192"/>
      <c r="AL464" s="192"/>
      <c r="AM464" s="325"/>
      <c r="AN464" s="192"/>
      <c r="AO464" s="192"/>
      <c r="AP464" s="326"/>
      <c r="AQ464" s="325"/>
      <c r="AR464" s="192"/>
      <c r="AS464" s="192"/>
      <c r="AT464" s="326"/>
      <c r="AU464" s="192"/>
      <c r="AV464" s="192"/>
      <c r="AW464" s="192"/>
      <c r="AX464" s="193"/>
    </row>
    <row r="465" spans="1:50" ht="23.25" hidden="1" customHeight="1" x14ac:dyDescent="0.15">
      <c r="A465" s="174"/>
      <c r="B465" s="171"/>
      <c r="C465" s="165"/>
      <c r="D465" s="171"/>
      <c r="E465" s="327"/>
      <c r="F465" s="328"/>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5"/>
      <c r="AF465" s="192"/>
      <c r="AG465" s="192"/>
      <c r="AH465" s="326"/>
      <c r="AI465" s="325"/>
      <c r="AJ465" s="192"/>
      <c r="AK465" s="192"/>
      <c r="AL465" s="192"/>
      <c r="AM465" s="325"/>
      <c r="AN465" s="192"/>
      <c r="AO465" s="192"/>
      <c r="AP465" s="326"/>
      <c r="AQ465" s="325"/>
      <c r="AR465" s="192"/>
      <c r="AS465" s="192"/>
      <c r="AT465" s="326"/>
      <c r="AU465" s="192"/>
      <c r="AV465" s="192"/>
      <c r="AW465" s="192"/>
      <c r="AX465" s="193"/>
    </row>
    <row r="466" spans="1:50" ht="18.75" hidden="1" customHeight="1" x14ac:dyDescent="0.15">
      <c r="A466" s="174"/>
      <c r="B466" s="171"/>
      <c r="C466" s="165"/>
      <c r="D466" s="171"/>
      <c r="E466" s="327" t="s">
        <v>197</v>
      </c>
      <c r="F466" s="328"/>
      <c r="G466" s="329"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1" t="s">
        <v>195</v>
      </c>
      <c r="AF466" s="322"/>
      <c r="AG466" s="322"/>
      <c r="AH466" s="323"/>
      <c r="AI466" s="324" t="s">
        <v>337</v>
      </c>
      <c r="AJ466" s="324"/>
      <c r="AK466" s="324"/>
      <c r="AL466" s="144"/>
      <c r="AM466" s="324" t="s">
        <v>350</v>
      </c>
      <c r="AN466" s="324"/>
      <c r="AO466" s="324"/>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7"/>
      <c r="F467" s="328"/>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7"/>
      <c r="F468" s="328"/>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5"/>
      <c r="AF468" s="192"/>
      <c r="AG468" s="192"/>
      <c r="AH468" s="192"/>
      <c r="AI468" s="325"/>
      <c r="AJ468" s="192"/>
      <c r="AK468" s="192"/>
      <c r="AL468" s="192"/>
      <c r="AM468" s="325"/>
      <c r="AN468" s="192"/>
      <c r="AO468" s="192"/>
      <c r="AP468" s="326"/>
      <c r="AQ468" s="325"/>
      <c r="AR468" s="192"/>
      <c r="AS468" s="192"/>
      <c r="AT468" s="326"/>
      <c r="AU468" s="192"/>
      <c r="AV468" s="192"/>
      <c r="AW468" s="192"/>
      <c r="AX468" s="193"/>
    </row>
    <row r="469" spans="1:50" ht="23.25" hidden="1" customHeight="1" x14ac:dyDescent="0.15">
      <c r="A469" s="174"/>
      <c r="B469" s="171"/>
      <c r="C469" s="165"/>
      <c r="D469" s="171"/>
      <c r="E469" s="327"/>
      <c r="F469" s="328"/>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5"/>
      <c r="AF469" s="192"/>
      <c r="AG469" s="192"/>
      <c r="AH469" s="326"/>
      <c r="AI469" s="325"/>
      <c r="AJ469" s="192"/>
      <c r="AK469" s="192"/>
      <c r="AL469" s="192"/>
      <c r="AM469" s="325"/>
      <c r="AN469" s="192"/>
      <c r="AO469" s="192"/>
      <c r="AP469" s="326"/>
      <c r="AQ469" s="325"/>
      <c r="AR469" s="192"/>
      <c r="AS469" s="192"/>
      <c r="AT469" s="326"/>
      <c r="AU469" s="192"/>
      <c r="AV469" s="192"/>
      <c r="AW469" s="192"/>
      <c r="AX469" s="193"/>
    </row>
    <row r="470" spans="1:50" ht="23.25" hidden="1" customHeight="1" x14ac:dyDescent="0.15">
      <c r="A470" s="174"/>
      <c r="B470" s="171"/>
      <c r="C470" s="165"/>
      <c r="D470" s="171"/>
      <c r="E470" s="327"/>
      <c r="F470" s="328"/>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5"/>
      <c r="AF470" s="192"/>
      <c r="AG470" s="192"/>
      <c r="AH470" s="326"/>
      <c r="AI470" s="325"/>
      <c r="AJ470" s="192"/>
      <c r="AK470" s="192"/>
      <c r="AL470" s="192"/>
      <c r="AM470" s="325"/>
      <c r="AN470" s="192"/>
      <c r="AO470" s="192"/>
      <c r="AP470" s="326"/>
      <c r="AQ470" s="325"/>
      <c r="AR470" s="192"/>
      <c r="AS470" s="192"/>
      <c r="AT470" s="326"/>
      <c r="AU470" s="192"/>
      <c r="AV470" s="192"/>
      <c r="AW470" s="192"/>
      <c r="AX470" s="193"/>
    </row>
    <row r="471" spans="1:50" ht="18.75" hidden="1" customHeight="1" x14ac:dyDescent="0.15">
      <c r="A471" s="174"/>
      <c r="B471" s="171"/>
      <c r="C471" s="165"/>
      <c r="D471" s="171"/>
      <c r="E471" s="327" t="s">
        <v>197</v>
      </c>
      <c r="F471" s="328"/>
      <c r="G471" s="329"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1" t="s">
        <v>195</v>
      </c>
      <c r="AF471" s="322"/>
      <c r="AG471" s="322"/>
      <c r="AH471" s="323"/>
      <c r="AI471" s="324" t="s">
        <v>337</v>
      </c>
      <c r="AJ471" s="324"/>
      <c r="AK471" s="324"/>
      <c r="AL471" s="144"/>
      <c r="AM471" s="324" t="s">
        <v>350</v>
      </c>
      <c r="AN471" s="324"/>
      <c r="AO471" s="324"/>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7"/>
      <c r="F472" s="328"/>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7"/>
      <c r="F473" s="328"/>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5"/>
      <c r="AF473" s="192"/>
      <c r="AG473" s="192"/>
      <c r="AH473" s="192"/>
      <c r="AI473" s="325"/>
      <c r="AJ473" s="192"/>
      <c r="AK473" s="192"/>
      <c r="AL473" s="192"/>
      <c r="AM473" s="325"/>
      <c r="AN473" s="192"/>
      <c r="AO473" s="192"/>
      <c r="AP473" s="326"/>
      <c r="AQ473" s="325"/>
      <c r="AR473" s="192"/>
      <c r="AS473" s="192"/>
      <c r="AT473" s="326"/>
      <c r="AU473" s="192"/>
      <c r="AV473" s="192"/>
      <c r="AW473" s="192"/>
      <c r="AX473" s="193"/>
    </row>
    <row r="474" spans="1:50" ht="23.25" hidden="1" customHeight="1" x14ac:dyDescent="0.15">
      <c r="A474" s="174"/>
      <c r="B474" s="171"/>
      <c r="C474" s="165"/>
      <c r="D474" s="171"/>
      <c r="E474" s="327"/>
      <c r="F474" s="328"/>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5"/>
      <c r="AF474" s="192"/>
      <c r="AG474" s="192"/>
      <c r="AH474" s="326"/>
      <c r="AI474" s="325"/>
      <c r="AJ474" s="192"/>
      <c r="AK474" s="192"/>
      <c r="AL474" s="192"/>
      <c r="AM474" s="325"/>
      <c r="AN474" s="192"/>
      <c r="AO474" s="192"/>
      <c r="AP474" s="326"/>
      <c r="AQ474" s="325"/>
      <c r="AR474" s="192"/>
      <c r="AS474" s="192"/>
      <c r="AT474" s="326"/>
      <c r="AU474" s="192"/>
      <c r="AV474" s="192"/>
      <c r="AW474" s="192"/>
      <c r="AX474" s="193"/>
    </row>
    <row r="475" spans="1:50" ht="23.25" hidden="1" customHeight="1" x14ac:dyDescent="0.15">
      <c r="A475" s="174"/>
      <c r="B475" s="171"/>
      <c r="C475" s="165"/>
      <c r="D475" s="171"/>
      <c r="E475" s="327"/>
      <c r="F475" s="328"/>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5"/>
      <c r="AF475" s="192"/>
      <c r="AG475" s="192"/>
      <c r="AH475" s="326"/>
      <c r="AI475" s="325"/>
      <c r="AJ475" s="192"/>
      <c r="AK475" s="192"/>
      <c r="AL475" s="192"/>
      <c r="AM475" s="325"/>
      <c r="AN475" s="192"/>
      <c r="AO475" s="192"/>
      <c r="AP475" s="326"/>
      <c r="AQ475" s="325"/>
      <c r="AR475" s="192"/>
      <c r="AS475" s="192"/>
      <c r="AT475" s="326"/>
      <c r="AU475" s="192"/>
      <c r="AV475" s="192"/>
      <c r="AW475" s="192"/>
      <c r="AX475" s="193"/>
    </row>
    <row r="476" spans="1:50" ht="18.75" hidden="1" customHeight="1" x14ac:dyDescent="0.15">
      <c r="A476" s="174"/>
      <c r="B476" s="171"/>
      <c r="C476" s="165"/>
      <c r="D476" s="171"/>
      <c r="E476" s="327" t="s">
        <v>197</v>
      </c>
      <c r="F476" s="328"/>
      <c r="G476" s="329"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1" t="s">
        <v>195</v>
      </c>
      <c r="AF476" s="322"/>
      <c r="AG476" s="322"/>
      <c r="AH476" s="323"/>
      <c r="AI476" s="324" t="s">
        <v>337</v>
      </c>
      <c r="AJ476" s="324"/>
      <c r="AK476" s="324"/>
      <c r="AL476" s="144"/>
      <c r="AM476" s="324" t="s">
        <v>350</v>
      </c>
      <c r="AN476" s="324"/>
      <c r="AO476" s="324"/>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7"/>
      <c r="F477" s="328"/>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7"/>
      <c r="F478" s="328"/>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5"/>
      <c r="AF478" s="192"/>
      <c r="AG478" s="192"/>
      <c r="AH478" s="192"/>
      <c r="AI478" s="325"/>
      <c r="AJ478" s="192"/>
      <c r="AK478" s="192"/>
      <c r="AL478" s="192"/>
      <c r="AM478" s="325"/>
      <c r="AN478" s="192"/>
      <c r="AO478" s="192"/>
      <c r="AP478" s="326"/>
      <c r="AQ478" s="325"/>
      <c r="AR478" s="192"/>
      <c r="AS478" s="192"/>
      <c r="AT478" s="326"/>
      <c r="AU478" s="192"/>
      <c r="AV478" s="192"/>
      <c r="AW478" s="192"/>
      <c r="AX478" s="193"/>
    </row>
    <row r="479" spans="1:50" ht="23.25" hidden="1" customHeight="1" x14ac:dyDescent="0.15">
      <c r="A479" s="174"/>
      <c r="B479" s="171"/>
      <c r="C479" s="165"/>
      <c r="D479" s="171"/>
      <c r="E479" s="327"/>
      <c r="F479" s="328"/>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5"/>
      <c r="AF479" s="192"/>
      <c r="AG479" s="192"/>
      <c r="AH479" s="326"/>
      <c r="AI479" s="325"/>
      <c r="AJ479" s="192"/>
      <c r="AK479" s="192"/>
      <c r="AL479" s="192"/>
      <c r="AM479" s="325"/>
      <c r="AN479" s="192"/>
      <c r="AO479" s="192"/>
      <c r="AP479" s="326"/>
      <c r="AQ479" s="325"/>
      <c r="AR479" s="192"/>
      <c r="AS479" s="192"/>
      <c r="AT479" s="326"/>
      <c r="AU479" s="192"/>
      <c r="AV479" s="192"/>
      <c r="AW479" s="192"/>
      <c r="AX479" s="193"/>
    </row>
    <row r="480" spans="1:50" ht="23.25" hidden="1" customHeight="1" x14ac:dyDescent="0.15">
      <c r="A480" s="174"/>
      <c r="B480" s="171"/>
      <c r="C480" s="165"/>
      <c r="D480" s="171"/>
      <c r="E480" s="327"/>
      <c r="F480" s="328"/>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5"/>
      <c r="AF480" s="192"/>
      <c r="AG480" s="192"/>
      <c r="AH480" s="326"/>
      <c r="AI480" s="325"/>
      <c r="AJ480" s="192"/>
      <c r="AK480" s="192"/>
      <c r="AL480" s="192"/>
      <c r="AM480" s="325"/>
      <c r="AN480" s="192"/>
      <c r="AO480" s="192"/>
      <c r="AP480" s="326"/>
      <c r="AQ480" s="325"/>
      <c r="AR480" s="192"/>
      <c r="AS480" s="192"/>
      <c r="AT480" s="326"/>
      <c r="AU480" s="192"/>
      <c r="AV480" s="192"/>
      <c r="AW480" s="192"/>
      <c r="AX480" s="193"/>
    </row>
    <row r="481" spans="1:50" ht="23.85" hidden="1" customHeight="1" x14ac:dyDescent="0.15">
      <c r="A481" s="174"/>
      <c r="B481" s="171"/>
      <c r="C481" s="165"/>
      <c r="D481" s="171"/>
      <c r="E481" s="107" t="s">
        <v>333</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328</v>
      </c>
      <c r="F484" s="160"/>
      <c r="G484" s="887" t="s">
        <v>207</v>
      </c>
      <c r="H484" s="108"/>
      <c r="I484" s="108"/>
      <c r="J484" s="888"/>
      <c r="K484" s="889"/>
      <c r="L484" s="889"/>
      <c r="M484" s="889"/>
      <c r="N484" s="889"/>
      <c r="O484" s="889"/>
      <c r="P484" s="889"/>
      <c r="Q484" s="889"/>
      <c r="R484" s="889"/>
      <c r="S484" s="889"/>
      <c r="T484" s="890"/>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1"/>
    </row>
    <row r="485" spans="1:50" ht="18.75" hidden="1" customHeight="1" x14ac:dyDescent="0.15">
      <c r="A485" s="174"/>
      <c r="B485" s="171"/>
      <c r="C485" s="165"/>
      <c r="D485" s="171"/>
      <c r="E485" s="327" t="s">
        <v>196</v>
      </c>
      <c r="F485" s="328"/>
      <c r="G485" s="329"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1" t="s">
        <v>195</v>
      </c>
      <c r="AF485" s="322"/>
      <c r="AG485" s="322"/>
      <c r="AH485" s="323"/>
      <c r="AI485" s="324" t="s">
        <v>337</v>
      </c>
      <c r="AJ485" s="324"/>
      <c r="AK485" s="324"/>
      <c r="AL485" s="144"/>
      <c r="AM485" s="324" t="s">
        <v>350</v>
      </c>
      <c r="AN485" s="324"/>
      <c r="AO485" s="324"/>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7"/>
      <c r="F486" s="328"/>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7"/>
      <c r="F487" s="328"/>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5"/>
      <c r="AF487" s="192"/>
      <c r="AG487" s="192"/>
      <c r="AH487" s="192"/>
      <c r="AI487" s="325"/>
      <c r="AJ487" s="192"/>
      <c r="AK487" s="192"/>
      <c r="AL487" s="192"/>
      <c r="AM487" s="325"/>
      <c r="AN487" s="192"/>
      <c r="AO487" s="192"/>
      <c r="AP487" s="326"/>
      <c r="AQ487" s="325"/>
      <c r="AR487" s="192"/>
      <c r="AS487" s="192"/>
      <c r="AT487" s="326"/>
      <c r="AU487" s="192"/>
      <c r="AV487" s="192"/>
      <c r="AW487" s="192"/>
      <c r="AX487" s="193"/>
    </row>
    <row r="488" spans="1:50" ht="23.25" hidden="1" customHeight="1" x14ac:dyDescent="0.15">
      <c r="A488" s="174"/>
      <c r="B488" s="171"/>
      <c r="C488" s="165"/>
      <c r="D488" s="171"/>
      <c r="E488" s="327"/>
      <c r="F488" s="328"/>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5"/>
      <c r="AF488" s="192"/>
      <c r="AG488" s="192"/>
      <c r="AH488" s="326"/>
      <c r="AI488" s="325"/>
      <c r="AJ488" s="192"/>
      <c r="AK488" s="192"/>
      <c r="AL488" s="192"/>
      <c r="AM488" s="325"/>
      <c r="AN488" s="192"/>
      <c r="AO488" s="192"/>
      <c r="AP488" s="326"/>
      <c r="AQ488" s="325"/>
      <c r="AR488" s="192"/>
      <c r="AS488" s="192"/>
      <c r="AT488" s="326"/>
      <c r="AU488" s="192"/>
      <c r="AV488" s="192"/>
      <c r="AW488" s="192"/>
      <c r="AX488" s="193"/>
    </row>
    <row r="489" spans="1:50" ht="23.25" hidden="1" customHeight="1" x14ac:dyDescent="0.15">
      <c r="A489" s="174"/>
      <c r="B489" s="171"/>
      <c r="C489" s="165"/>
      <c r="D489" s="171"/>
      <c r="E489" s="327"/>
      <c r="F489" s="328"/>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5"/>
      <c r="AF489" s="192"/>
      <c r="AG489" s="192"/>
      <c r="AH489" s="326"/>
      <c r="AI489" s="325"/>
      <c r="AJ489" s="192"/>
      <c r="AK489" s="192"/>
      <c r="AL489" s="192"/>
      <c r="AM489" s="325"/>
      <c r="AN489" s="192"/>
      <c r="AO489" s="192"/>
      <c r="AP489" s="326"/>
      <c r="AQ489" s="325"/>
      <c r="AR489" s="192"/>
      <c r="AS489" s="192"/>
      <c r="AT489" s="326"/>
      <c r="AU489" s="192"/>
      <c r="AV489" s="192"/>
      <c r="AW489" s="192"/>
      <c r="AX489" s="193"/>
    </row>
    <row r="490" spans="1:50" ht="18.75" hidden="1" customHeight="1" x14ac:dyDescent="0.15">
      <c r="A490" s="174"/>
      <c r="B490" s="171"/>
      <c r="C490" s="165"/>
      <c r="D490" s="171"/>
      <c r="E490" s="327" t="s">
        <v>196</v>
      </c>
      <c r="F490" s="328"/>
      <c r="G490" s="329"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1" t="s">
        <v>195</v>
      </c>
      <c r="AF490" s="322"/>
      <c r="AG490" s="322"/>
      <c r="AH490" s="323"/>
      <c r="AI490" s="324" t="s">
        <v>337</v>
      </c>
      <c r="AJ490" s="324"/>
      <c r="AK490" s="324"/>
      <c r="AL490" s="144"/>
      <c r="AM490" s="324" t="s">
        <v>350</v>
      </c>
      <c r="AN490" s="324"/>
      <c r="AO490" s="324"/>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7"/>
      <c r="F491" s="328"/>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7"/>
      <c r="F492" s="328"/>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5"/>
      <c r="AF492" s="192"/>
      <c r="AG492" s="192"/>
      <c r="AH492" s="192"/>
      <c r="AI492" s="325"/>
      <c r="AJ492" s="192"/>
      <c r="AK492" s="192"/>
      <c r="AL492" s="192"/>
      <c r="AM492" s="325"/>
      <c r="AN492" s="192"/>
      <c r="AO492" s="192"/>
      <c r="AP492" s="326"/>
      <c r="AQ492" s="325"/>
      <c r="AR492" s="192"/>
      <c r="AS492" s="192"/>
      <c r="AT492" s="326"/>
      <c r="AU492" s="192"/>
      <c r="AV492" s="192"/>
      <c r="AW492" s="192"/>
      <c r="AX492" s="193"/>
    </row>
    <row r="493" spans="1:50" ht="23.25" hidden="1" customHeight="1" x14ac:dyDescent="0.15">
      <c r="A493" s="174"/>
      <c r="B493" s="171"/>
      <c r="C493" s="165"/>
      <c r="D493" s="171"/>
      <c r="E493" s="327"/>
      <c r="F493" s="328"/>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5"/>
      <c r="AF493" s="192"/>
      <c r="AG493" s="192"/>
      <c r="AH493" s="326"/>
      <c r="AI493" s="325"/>
      <c r="AJ493" s="192"/>
      <c r="AK493" s="192"/>
      <c r="AL493" s="192"/>
      <c r="AM493" s="325"/>
      <c r="AN493" s="192"/>
      <c r="AO493" s="192"/>
      <c r="AP493" s="326"/>
      <c r="AQ493" s="325"/>
      <c r="AR493" s="192"/>
      <c r="AS493" s="192"/>
      <c r="AT493" s="326"/>
      <c r="AU493" s="192"/>
      <c r="AV493" s="192"/>
      <c r="AW493" s="192"/>
      <c r="AX493" s="193"/>
    </row>
    <row r="494" spans="1:50" ht="23.25" hidden="1" customHeight="1" x14ac:dyDescent="0.15">
      <c r="A494" s="174"/>
      <c r="B494" s="171"/>
      <c r="C494" s="165"/>
      <c r="D494" s="171"/>
      <c r="E494" s="327"/>
      <c r="F494" s="328"/>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5"/>
      <c r="AF494" s="192"/>
      <c r="AG494" s="192"/>
      <c r="AH494" s="326"/>
      <c r="AI494" s="325"/>
      <c r="AJ494" s="192"/>
      <c r="AK494" s="192"/>
      <c r="AL494" s="192"/>
      <c r="AM494" s="325"/>
      <c r="AN494" s="192"/>
      <c r="AO494" s="192"/>
      <c r="AP494" s="326"/>
      <c r="AQ494" s="325"/>
      <c r="AR494" s="192"/>
      <c r="AS494" s="192"/>
      <c r="AT494" s="326"/>
      <c r="AU494" s="192"/>
      <c r="AV494" s="192"/>
      <c r="AW494" s="192"/>
      <c r="AX494" s="193"/>
    </row>
    <row r="495" spans="1:50" ht="18.75" hidden="1" customHeight="1" x14ac:dyDescent="0.15">
      <c r="A495" s="174"/>
      <c r="B495" s="171"/>
      <c r="C495" s="165"/>
      <c r="D495" s="171"/>
      <c r="E495" s="327" t="s">
        <v>196</v>
      </c>
      <c r="F495" s="328"/>
      <c r="G495" s="329"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1" t="s">
        <v>195</v>
      </c>
      <c r="AF495" s="322"/>
      <c r="AG495" s="322"/>
      <c r="AH495" s="323"/>
      <c r="AI495" s="324" t="s">
        <v>337</v>
      </c>
      <c r="AJ495" s="324"/>
      <c r="AK495" s="324"/>
      <c r="AL495" s="144"/>
      <c r="AM495" s="324" t="s">
        <v>350</v>
      </c>
      <c r="AN495" s="324"/>
      <c r="AO495" s="324"/>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7"/>
      <c r="F496" s="328"/>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7"/>
      <c r="F497" s="328"/>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5"/>
      <c r="AF497" s="192"/>
      <c r="AG497" s="192"/>
      <c r="AH497" s="192"/>
      <c r="AI497" s="325"/>
      <c r="AJ497" s="192"/>
      <c r="AK497" s="192"/>
      <c r="AL497" s="192"/>
      <c r="AM497" s="325"/>
      <c r="AN497" s="192"/>
      <c r="AO497" s="192"/>
      <c r="AP497" s="326"/>
      <c r="AQ497" s="325"/>
      <c r="AR497" s="192"/>
      <c r="AS497" s="192"/>
      <c r="AT497" s="326"/>
      <c r="AU497" s="192"/>
      <c r="AV497" s="192"/>
      <c r="AW497" s="192"/>
      <c r="AX497" s="193"/>
    </row>
    <row r="498" spans="1:50" ht="23.25" hidden="1" customHeight="1" x14ac:dyDescent="0.15">
      <c r="A498" s="174"/>
      <c r="B498" s="171"/>
      <c r="C498" s="165"/>
      <c r="D498" s="171"/>
      <c r="E498" s="327"/>
      <c r="F498" s="328"/>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5"/>
      <c r="AF498" s="192"/>
      <c r="AG498" s="192"/>
      <c r="AH498" s="326"/>
      <c r="AI498" s="325"/>
      <c r="AJ498" s="192"/>
      <c r="AK498" s="192"/>
      <c r="AL498" s="192"/>
      <c r="AM498" s="325"/>
      <c r="AN498" s="192"/>
      <c r="AO498" s="192"/>
      <c r="AP498" s="326"/>
      <c r="AQ498" s="325"/>
      <c r="AR498" s="192"/>
      <c r="AS498" s="192"/>
      <c r="AT498" s="326"/>
      <c r="AU498" s="192"/>
      <c r="AV498" s="192"/>
      <c r="AW498" s="192"/>
      <c r="AX498" s="193"/>
    </row>
    <row r="499" spans="1:50" ht="23.25" hidden="1" customHeight="1" x14ac:dyDescent="0.15">
      <c r="A499" s="174"/>
      <c r="B499" s="171"/>
      <c r="C499" s="165"/>
      <c r="D499" s="171"/>
      <c r="E499" s="327"/>
      <c r="F499" s="328"/>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5"/>
      <c r="AF499" s="192"/>
      <c r="AG499" s="192"/>
      <c r="AH499" s="326"/>
      <c r="AI499" s="325"/>
      <c r="AJ499" s="192"/>
      <c r="AK499" s="192"/>
      <c r="AL499" s="192"/>
      <c r="AM499" s="325"/>
      <c r="AN499" s="192"/>
      <c r="AO499" s="192"/>
      <c r="AP499" s="326"/>
      <c r="AQ499" s="325"/>
      <c r="AR499" s="192"/>
      <c r="AS499" s="192"/>
      <c r="AT499" s="326"/>
      <c r="AU499" s="192"/>
      <c r="AV499" s="192"/>
      <c r="AW499" s="192"/>
      <c r="AX499" s="193"/>
    </row>
    <row r="500" spans="1:50" ht="18.75" hidden="1" customHeight="1" x14ac:dyDescent="0.15">
      <c r="A500" s="174"/>
      <c r="B500" s="171"/>
      <c r="C500" s="165"/>
      <c r="D500" s="171"/>
      <c r="E500" s="327" t="s">
        <v>196</v>
      </c>
      <c r="F500" s="328"/>
      <c r="G500" s="329"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1" t="s">
        <v>195</v>
      </c>
      <c r="AF500" s="322"/>
      <c r="AG500" s="322"/>
      <c r="AH500" s="323"/>
      <c r="AI500" s="324" t="s">
        <v>337</v>
      </c>
      <c r="AJ500" s="324"/>
      <c r="AK500" s="324"/>
      <c r="AL500" s="144"/>
      <c r="AM500" s="324" t="s">
        <v>350</v>
      </c>
      <c r="AN500" s="324"/>
      <c r="AO500" s="324"/>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7"/>
      <c r="F501" s="328"/>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7"/>
      <c r="F502" s="328"/>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5"/>
      <c r="AF502" s="192"/>
      <c r="AG502" s="192"/>
      <c r="AH502" s="192"/>
      <c r="AI502" s="325"/>
      <c r="AJ502" s="192"/>
      <c r="AK502" s="192"/>
      <c r="AL502" s="192"/>
      <c r="AM502" s="325"/>
      <c r="AN502" s="192"/>
      <c r="AO502" s="192"/>
      <c r="AP502" s="326"/>
      <c r="AQ502" s="325"/>
      <c r="AR502" s="192"/>
      <c r="AS502" s="192"/>
      <c r="AT502" s="326"/>
      <c r="AU502" s="192"/>
      <c r="AV502" s="192"/>
      <c r="AW502" s="192"/>
      <c r="AX502" s="193"/>
    </row>
    <row r="503" spans="1:50" ht="23.25" hidden="1" customHeight="1" x14ac:dyDescent="0.15">
      <c r="A503" s="174"/>
      <c r="B503" s="171"/>
      <c r="C503" s="165"/>
      <c r="D503" s="171"/>
      <c r="E503" s="327"/>
      <c r="F503" s="328"/>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5"/>
      <c r="AF503" s="192"/>
      <c r="AG503" s="192"/>
      <c r="AH503" s="326"/>
      <c r="AI503" s="325"/>
      <c r="AJ503" s="192"/>
      <c r="AK503" s="192"/>
      <c r="AL503" s="192"/>
      <c r="AM503" s="325"/>
      <c r="AN503" s="192"/>
      <c r="AO503" s="192"/>
      <c r="AP503" s="326"/>
      <c r="AQ503" s="325"/>
      <c r="AR503" s="192"/>
      <c r="AS503" s="192"/>
      <c r="AT503" s="326"/>
      <c r="AU503" s="192"/>
      <c r="AV503" s="192"/>
      <c r="AW503" s="192"/>
      <c r="AX503" s="193"/>
    </row>
    <row r="504" spans="1:50" ht="23.25" hidden="1" customHeight="1" x14ac:dyDescent="0.15">
      <c r="A504" s="174"/>
      <c r="B504" s="171"/>
      <c r="C504" s="165"/>
      <c r="D504" s="171"/>
      <c r="E504" s="327"/>
      <c r="F504" s="328"/>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5"/>
      <c r="AF504" s="192"/>
      <c r="AG504" s="192"/>
      <c r="AH504" s="326"/>
      <c r="AI504" s="325"/>
      <c r="AJ504" s="192"/>
      <c r="AK504" s="192"/>
      <c r="AL504" s="192"/>
      <c r="AM504" s="325"/>
      <c r="AN504" s="192"/>
      <c r="AO504" s="192"/>
      <c r="AP504" s="326"/>
      <c r="AQ504" s="325"/>
      <c r="AR504" s="192"/>
      <c r="AS504" s="192"/>
      <c r="AT504" s="326"/>
      <c r="AU504" s="192"/>
      <c r="AV504" s="192"/>
      <c r="AW504" s="192"/>
      <c r="AX504" s="193"/>
    </row>
    <row r="505" spans="1:50" ht="18.75" hidden="1" customHeight="1" x14ac:dyDescent="0.15">
      <c r="A505" s="174"/>
      <c r="B505" s="171"/>
      <c r="C505" s="165"/>
      <c r="D505" s="171"/>
      <c r="E505" s="327" t="s">
        <v>196</v>
      </c>
      <c r="F505" s="328"/>
      <c r="G505" s="329"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1" t="s">
        <v>195</v>
      </c>
      <c r="AF505" s="322"/>
      <c r="AG505" s="322"/>
      <c r="AH505" s="323"/>
      <c r="AI505" s="324" t="s">
        <v>337</v>
      </c>
      <c r="AJ505" s="324"/>
      <c r="AK505" s="324"/>
      <c r="AL505" s="144"/>
      <c r="AM505" s="324" t="s">
        <v>350</v>
      </c>
      <c r="AN505" s="324"/>
      <c r="AO505" s="324"/>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7"/>
      <c r="F506" s="328"/>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7"/>
      <c r="F507" s="328"/>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5"/>
      <c r="AF507" s="192"/>
      <c r="AG507" s="192"/>
      <c r="AH507" s="192"/>
      <c r="AI507" s="325"/>
      <c r="AJ507" s="192"/>
      <c r="AK507" s="192"/>
      <c r="AL507" s="192"/>
      <c r="AM507" s="325"/>
      <c r="AN507" s="192"/>
      <c r="AO507" s="192"/>
      <c r="AP507" s="326"/>
      <c r="AQ507" s="325"/>
      <c r="AR507" s="192"/>
      <c r="AS507" s="192"/>
      <c r="AT507" s="326"/>
      <c r="AU507" s="192"/>
      <c r="AV507" s="192"/>
      <c r="AW507" s="192"/>
      <c r="AX507" s="193"/>
    </row>
    <row r="508" spans="1:50" ht="23.25" hidden="1" customHeight="1" x14ac:dyDescent="0.15">
      <c r="A508" s="174"/>
      <c r="B508" s="171"/>
      <c r="C508" s="165"/>
      <c r="D508" s="171"/>
      <c r="E508" s="327"/>
      <c r="F508" s="328"/>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5"/>
      <c r="AF508" s="192"/>
      <c r="AG508" s="192"/>
      <c r="AH508" s="326"/>
      <c r="AI508" s="325"/>
      <c r="AJ508" s="192"/>
      <c r="AK508" s="192"/>
      <c r="AL508" s="192"/>
      <c r="AM508" s="325"/>
      <c r="AN508" s="192"/>
      <c r="AO508" s="192"/>
      <c r="AP508" s="326"/>
      <c r="AQ508" s="325"/>
      <c r="AR508" s="192"/>
      <c r="AS508" s="192"/>
      <c r="AT508" s="326"/>
      <c r="AU508" s="192"/>
      <c r="AV508" s="192"/>
      <c r="AW508" s="192"/>
      <c r="AX508" s="193"/>
    </row>
    <row r="509" spans="1:50" ht="23.25" hidden="1" customHeight="1" x14ac:dyDescent="0.15">
      <c r="A509" s="174"/>
      <c r="B509" s="171"/>
      <c r="C509" s="165"/>
      <c r="D509" s="171"/>
      <c r="E509" s="327"/>
      <c r="F509" s="328"/>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5"/>
      <c r="AF509" s="192"/>
      <c r="AG509" s="192"/>
      <c r="AH509" s="326"/>
      <c r="AI509" s="325"/>
      <c r="AJ509" s="192"/>
      <c r="AK509" s="192"/>
      <c r="AL509" s="192"/>
      <c r="AM509" s="325"/>
      <c r="AN509" s="192"/>
      <c r="AO509" s="192"/>
      <c r="AP509" s="326"/>
      <c r="AQ509" s="325"/>
      <c r="AR509" s="192"/>
      <c r="AS509" s="192"/>
      <c r="AT509" s="326"/>
      <c r="AU509" s="192"/>
      <c r="AV509" s="192"/>
      <c r="AW509" s="192"/>
      <c r="AX509" s="193"/>
    </row>
    <row r="510" spans="1:50" ht="18.75" hidden="1" customHeight="1" x14ac:dyDescent="0.15">
      <c r="A510" s="174"/>
      <c r="B510" s="171"/>
      <c r="C510" s="165"/>
      <c r="D510" s="171"/>
      <c r="E510" s="327" t="s">
        <v>197</v>
      </c>
      <c r="F510" s="328"/>
      <c r="G510" s="329"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1" t="s">
        <v>195</v>
      </c>
      <c r="AF510" s="322"/>
      <c r="AG510" s="322"/>
      <c r="AH510" s="323"/>
      <c r="AI510" s="324" t="s">
        <v>337</v>
      </c>
      <c r="AJ510" s="324"/>
      <c r="AK510" s="324"/>
      <c r="AL510" s="144"/>
      <c r="AM510" s="324" t="s">
        <v>350</v>
      </c>
      <c r="AN510" s="324"/>
      <c r="AO510" s="324"/>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7"/>
      <c r="F511" s="328"/>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7"/>
      <c r="F512" s="328"/>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5"/>
      <c r="AF512" s="192"/>
      <c r="AG512" s="192"/>
      <c r="AH512" s="192"/>
      <c r="AI512" s="325"/>
      <c r="AJ512" s="192"/>
      <c r="AK512" s="192"/>
      <c r="AL512" s="192"/>
      <c r="AM512" s="325"/>
      <c r="AN512" s="192"/>
      <c r="AO512" s="192"/>
      <c r="AP512" s="326"/>
      <c r="AQ512" s="325"/>
      <c r="AR512" s="192"/>
      <c r="AS512" s="192"/>
      <c r="AT512" s="326"/>
      <c r="AU512" s="192"/>
      <c r="AV512" s="192"/>
      <c r="AW512" s="192"/>
      <c r="AX512" s="193"/>
    </row>
    <row r="513" spans="1:50" ht="23.25" hidden="1" customHeight="1" x14ac:dyDescent="0.15">
      <c r="A513" s="174"/>
      <c r="B513" s="171"/>
      <c r="C513" s="165"/>
      <c r="D513" s="171"/>
      <c r="E513" s="327"/>
      <c r="F513" s="328"/>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5"/>
      <c r="AF513" s="192"/>
      <c r="AG513" s="192"/>
      <c r="AH513" s="326"/>
      <c r="AI513" s="325"/>
      <c r="AJ513" s="192"/>
      <c r="AK513" s="192"/>
      <c r="AL513" s="192"/>
      <c r="AM513" s="325"/>
      <c r="AN513" s="192"/>
      <c r="AO513" s="192"/>
      <c r="AP513" s="326"/>
      <c r="AQ513" s="325"/>
      <c r="AR513" s="192"/>
      <c r="AS513" s="192"/>
      <c r="AT513" s="326"/>
      <c r="AU513" s="192"/>
      <c r="AV513" s="192"/>
      <c r="AW513" s="192"/>
      <c r="AX513" s="193"/>
    </row>
    <row r="514" spans="1:50" ht="23.25" hidden="1" customHeight="1" x14ac:dyDescent="0.15">
      <c r="A514" s="174"/>
      <c r="B514" s="171"/>
      <c r="C514" s="165"/>
      <c r="D514" s="171"/>
      <c r="E514" s="327"/>
      <c r="F514" s="328"/>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5"/>
      <c r="AF514" s="192"/>
      <c r="AG514" s="192"/>
      <c r="AH514" s="326"/>
      <c r="AI514" s="325"/>
      <c r="AJ514" s="192"/>
      <c r="AK514" s="192"/>
      <c r="AL514" s="192"/>
      <c r="AM514" s="325"/>
      <c r="AN514" s="192"/>
      <c r="AO514" s="192"/>
      <c r="AP514" s="326"/>
      <c r="AQ514" s="325"/>
      <c r="AR514" s="192"/>
      <c r="AS514" s="192"/>
      <c r="AT514" s="326"/>
      <c r="AU514" s="192"/>
      <c r="AV514" s="192"/>
      <c r="AW514" s="192"/>
      <c r="AX514" s="193"/>
    </row>
    <row r="515" spans="1:50" ht="18.75" hidden="1" customHeight="1" x14ac:dyDescent="0.15">
      <c r="A515" s="174"/>
      <c r="B515" s="171"/>
      <c r="C515" s="165"/>
      <c r="D515" s="171"/>
      <c r="E515" s="327" t="s">
        <v>197</v>
      </c>
      <c r="F515" s="328"/>
      <c r="G515" s="329"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1" t="s">
        <v>195</v>
      </c>
      <c r="AF515" s="322"/>
      <c r="AG515" s="322"/>
      <c r="AH515" s="323"/>
      <c r="AI515" s="324" t="s">
        <v>337</v>
      </c>
      <c r="AJ515" s="324"/>
      <c r="AK515" s="324"/>
      <c r="AL515" s="144"/>
      <c r="AM515" s="324" t="s">
        <v>350</v>
      </c>
      <c r="AN515" s="324"/>
      <c r="AO515" s="324"/>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7"/>
      <c r="F516" s="328"/>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7"/>
      <c r="F517" s="328"/>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5"/>
      <c r="AF517" s="192"/>
      <c r="AG517" s="192"/>
      <c r="AH517" s="192"/>
      <c r="AI517" s="325"/>
      <c r="AJ517" s="192"/>
      <c r="AK517" s="192"/>
      <c r="AL517" s="192"/>
      <c r="AM517" s="325"/>
      <c r="AN517" s="192"/>
      <c r="AO517" s="192"/>
      <c r="AP517" s="326"/>
      <c r="AQ517" s="325"/>
      <c r="AR517" s="192"/>
      <c r="AS517" s="192"/>
      <c r="AT517" s="326"/>
      <c r="AU517" s="192"/>
      <c r="AV517" s="192"/>
      <c r="AW517" s="192"/>
      <c r="AX517" s="193"/>
    </row>
    <row r="518" spans="1:50" ht="23.25" hidden="1" customHeight="1" x14ac:dyDescent="0.15">
      <c r="A518" s="174"/>
      <c r="B518" s="171"/>
      <c r="C518" s="165"/>
      <c r="D518" s="171"/>
      <c r="E518" s="327"/>
      <c r="F518" s="328"/>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5"/>
      <c r="AF518" s="192"/>
      <c r="AG518" s="192"/>
      <c r="AH518" s="326"/>
      <c r="AI518" s="325"/>
      <c r="AJ518" s="192"/>
      <c r="AK518" s="192"/>
      <c r="AL518" s="192"/>
      <c r="AM518" s="325"/>
      <c r="AN518" s="192"/>
      <c r="AO518" s="192"/>
      <c r="AP518" s="326"/>
      <c r="AQ518" s="325"/>
      <c r="AR518" s="192"/>
      <c r="AS518" s="192"/>
      <c r="AT518" s="326"/>
      <c r="AU518" s="192"/>
      <c r="AV518" s="192"/>
      <c r="AW518" s="192"/>
      <c r="AX518" s="193"/>
    </row>
    <row r="519" spans="1:50" ht="23.25" hidden="1" customHeight="1" x14ac:dyDescent="0.15">
      <c r="A519" s="174"/>
      <c r="B519" s="171"/>
      <c r="C519" s="165"/>
      <c r="D519" s="171"/>
      <c r="E519" s="327"/>
      <c r="F519" s="328"/>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5"/>
      <c r="AF519" s="192"/>
      <c r="AG519" s="192"/>
      <c r="AH519" s="326"/>
      <c r="AI519" s="325"/>
      <c r="AJ519" s="192"/>
      <c r="AK519" s="192"/>
      <c r="AL519" s="192"/>
      <c r="AM519" s="325"/>
      <c r="AN519" s="192"/>
      <c r="AO519" s="192"/>
      <c r="AP519" s="326"/>
      <c r="AQ519" s="325"/>
      <c r="AR519" s="192"/>
      <c r="AS519" s="192"/>
      <c r="AT519" s="326"/>
      <c r="AU519" s="192"/>
      <c r="AV519" s="192"/>
      <c r="AW519" s="192"/>
      <c r="AX519" s="193"/>
    </row>
    <row r="520" spans="1:50" ht="18.75" hidden="1" customHeight="1" x14ac:dyDescent="0.15">
      <c r="A520" s="174"/>
      <c r="B520" s="171"/>
      <c r="C520" s="165"/>
      <c r="D520" s="171"/>
      <c r="E520" s="327" t="s">
        <v>197</v>
      </c>
      <c r="F520" s="328"/>
      <c r="G520" s="329"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1" t="s">
        <v>195</v>
      </c>
      <c r="AF520" s="322"/>
      <c r="AG520" s="322"/>
      <c r="AH520" s="323"/>
      <c r="AI520" s="324" t="s">
        <v>337</v>
      </c>
      <c r="AJ520" s="324"/>
      <c r="AK520" s="324"/>
      <c r="AL520" s="144"/>
      <c r="AM520" s="324" t="s">
        <v>350</v>
      </c>
      <c r="AN520" s="324"/>
      <c r="AO520" s="324"/>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7"/>
      <c r="F521" s="328"/>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7"/>
      <c r="F522" s="328"/>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5"/>
      <c r="AF522" s="192"/>
      <c r="AG522" s="192"/>
      <c r="AH522" s="192"/>
      <c r="AI522" s="325"/>
      <c r="AJ522" s="192"/>
      <c r="AK522" s="192"/>
      <c r="AL522" s="192"/>
      <c r="AM522" s="325"/>
      <c r="AN522" s="192"/>
      <c r="AO522" s="192"/>
      <c r="AP522" s="326"/>
      <c r="AQ522" s="325"/>
      <c r="AR522" s="192"/>
      <c r="AS522" s="192"/>
      <c r="AT522" s="326"/>
      <c r="AU522" s="192"/>
      <c r="AV522" s="192"/>
      <c r="AW522" s="192"/>
      <c r="AX522" s="193"/>
    </row>
    <row r="523" spans="1:50" ht="23.25" hidden="1" customHeight="1" x14ac:dyDescent="0.15">
      <c r="A523" s="174"/>
      <c r="B523" s="171"/>
      <c r="C523" s="165"/>
      <c r="D523" s="171"/>
      <c r="E523" s="327"/>
      <c r="F523" s="328"/>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5"/>
      <c r="AF523" s="192"/>
      <c r="AG523" s="192"/>
      <c r="AH523" s="326"/>
      <c r="AI523" s="325"/>
      <c r="AJ523" s="192"/>
      <c r="AK523" s="192"/>
      <c r="AL523" s="192"/>
      <c r="AM523" s="325"/>
      <c r="AN523" s="192"/>
      <c r="AO523" s="192"/>
      <c r="AP523" s="326"/>
      <c r="AQ523" s="325"/>
      <c r="AR523" s="192"/>
      <c r="AS523" s="192"/>
      <c r="AT523" s="326"/>
      <c r="AU523" s="192"/>
      <c r="AV523" s="192"/>
      <c r="AW523" s="192"/>
      <c r="AX523" s="193"/>
    </row>
    <row r="524" spans="1:50" ht="23.25" hidden="1" customHeight="1" x14ac:dyDescent="0.15">
      <c r="A524" s="174"/>
      <c r="B524" s="171"/>
      <c r="C524" s="165"/>
      <c r="D524" s="171"/>
      <c r="E524" s="327"/>
      <c r="F524" s="328"/>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5"/>
      <c r="AF524" s="192"/>
      <c r="AG524" s="192"/>
      <c r="AH524" s="326"/>
      <c r="AI524" s="325"/>
      <c r="AJ524" s="192"/>
      <c r="AK524" s="192"/>
      <c r="AL524" s="192"/>
      <c r="AM524" s="325"/>
      <c r="AN524" s="192"/>
      <c r="AO524" s="192"/>
      <c r="AP524" s="326"/>
      <c r="AQ524" s="325"/>
      <c r="AR524" s="192"/>
      <c r="AS524" s="192"/>
      <c r="AT524" s="326"/>
      <c r="AU524" s="192"/>
      <c r="AV524" s="192"/>
      <c r="AW524" s="192"/>
      <c r="AX524" s="193"/>
    </row>
    <row r="525" spans="1:50" ht="18.75" hidden="1" customHeight="1" x14ac:dyDescent="0.15">
      <c r="A525" s="174"/>
      <c r="B525" s="171"/>
      <c r="C525" s="165"/>
      <c r="D525" s="171"/>
      <c r="E525" s="327" t="s">
        <v>197</v>
      </c>
      <c r="F525" s="328"/>
      <c r="G525" s="329"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1" t="s">
        <v>195</v>
      </c>
      <c r="AF525" s="322"/>
      <c r="AG525" s="322"/>
      <c r="AH525" s="323"/>
      <c r="AI525" s="324" t="s">
        <v>337</v>
      </c>
      <c r="AJ525" s="324"/>
      <c r="AK525" s="324"/>
      <c r="AL525" s="144"/>
      <c r="AM525" s="324" t="s">
        <v>350</v>
      </c>
      <c r="AN525" s="324"/>
      <c r="AO525" s="324"/>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7"/>
      <c r="F526" s="328"/>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7"/>
      <c r="F527" s="328"/>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5"/>
      <c r="AF527" s="192"/>
      <c r="AG527" s="192"/>
      <c r="AH527" s="192"/>
      <c r="AI527" s="325"/>
      <c r="AJ527" s="192"/>
      <c r="AK527" s="192"/>
      <c r="AL527" s="192"/>
      <c r="AM527" s="325"/>
      <c r="AN527" s="192"/>
      <c r="AO527" s="192"/>
      <c r="AP527" s="326"/>
      <c r="AQ527" s="325"/>
      <c r="AR527" s="192"/>
      <c r="AS527" s="192"/>
      <c r="AT527" s="326"/>
      <c r="AU527" s="192"/>
      <c r="AV527" s="192"/>
      <c r="AW527" s="192"/>
      <c r="AX527" s="193"/>
    </row>
    <row r="528" spans="1:50" ht="23.25" hidden="1" customHeight="1" x14ac:dyDescent="0.15">
      <c r="A528" s="174"/>
      <c r="B528" s="171"/>
      <c r="C528" s="165"/>
      <c r="D528" s="171"/>
      <c r="E528" s="327"/>
      <c r="F528" s="328"/>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5"/>
      <c r="AF528" s="192"/>
      <c r="AG528" s="192"/>
      <c r="AH528" s="326"/>
      <c r="AI528" s="325"/>
      <c r="AJ528" s="192"/>
      <c r="AK528" s="192"/>
      <c r="AL528" s="192"/>
      <c r="AM528" s="325"/>
      <c r="AN528" s="192"/>
      <c r="AO528" s="192"/>
      <c r="AP528" s="326"/>
      <c r="AQ528" s="325"/>
      <c r="AR528" s="192"/>
      <c r="AS528" s="192"/>
      <c r="AT528" s="326"/>
      <c r="AU528" s="192"/>
      <c r="AV528" s="192"/>
      <c r="AW528" s="192"/>
      <c r="AX528" s="193"/>
    </row>
    <row r="529" spans="1:50" ht="23.25" hidden="1" customHeight="1" x14ac:dyDescent="0.15">
      <c r="A529" s="174"/>
      <c r="B529" s="171"/>
      <c r="C529" s="165"/>
      <c r="D529" s="171"/>
      <c r="E529" s="327"/>
      <c r="F529" s="328"/>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5"/>
      <c r="AF529" s="192"/>
      <c r="AG529" s="192"/>
      <c r="AH529" s="326"/>
      <c r="AI529" s="325"/>
      <c r="AJ529" s="192"/>
      <c r="AK529" s="192"/>
      <c r="AL529" s="192"/>
      <c r="AM529" s="325"/>
      <c r="AN529" s="192"/>
      <c r="AO529" s="192"/>
      <c r="AP529" s="326"/>
      <c r="AQ529" s="325"/>
      <c r="AR529" s="192"/>
      <c r="AS529" s="192"/>
      <c r="AT529" s="326"/>
      <c r="AU529" s="192"/>
      <c r="AV529" s="192"/>
      <c r="AW529" s="192"/>
      <c r="AX529" s="193"/>
    </row>
    <row r="530" spans="1:50" ht="18.75" hidden="1" customHeight="1" x14ac:dyDescent="0.15">
      <c r="A530" s="174"/>
      <c r="B530" s="171"/>
      <c r="C530" s="165"/>
      <c r="D530" s="171"/>
      <c r="E530" s="327" t="s">
        <v>197</v>
      </c>
      <c r="F530" s="328"/>
      <c r="G530" s="329"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1" t="s">
        <v>195</v>
      </c>
      <c r="AF530" s="322"/>
      <c r="AG530" s="322"/>
      <c r="AH530" s="323"/>
      <c r="AI530" s="324" t="s">
        <v>337</v>
      </c>
      <c r="AJ530" s="324"/>
      <c r="AK530" s="324"/>
      <c r="AL530" s="144"/>
      <c r="AM530" s="324" t="s">
        <v>350</v>
      </c>
      <c r="AN530" s="324"/>
      <c r="AO530" s="324"/>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7"/>
      <c r="F531" s="328"/>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7"/>
      <c r="F532" s="328"/>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5"/>
      <c r="AF532" s="192"/>
      <c r="AG532" s="192"/>
      <c r="AH532" s="192"/>
      <c r="AI532" s="325"/>
      <c r="AJ532" s="192"/>
      <c r="AK532" s="192"/>
      <c r="AL532" s="192"/>
      <c r="AM532" s="325"/>
      <c r="AN532" s="192"/>
      <c r="AO532" s="192"/>
      <c r="AP532" s="326"/>
      <c r="AQ532" s="325"/>
      <c r="AR532" s="192"/>
      <c r="AS532" s="192"/>
      <c r="AT532" s="326"/>
      <c r="AU532" s="192"/>
      <c r="AV532" s="192"/>
      <c r="AW532" s="192"/>
      <c r="AX532" s="193"/>
    </row>
    <row r="533" spans="1:50" ht="23.25" hidden="1" customHeight="1" x14ac:dyDescent="0.15">
      <c r="A533" s="174"/>
      <c r="B533" s="171"/>
      <c r="C533" s="165"/>
      <c r="D533" s="171"/>
      <c r="E533" s="327"/>
      <c r="F533" s="328"/>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5"/>
      <c r="AF533" s="192"/>
      <c r="AG533" s="192"/>
      <c r="AH533" s="326"/>
      <c r="AI533" s="325"/>
      <c r="AJ533" s="192"/>
      <c r="AK533" s="192"/>
      <c r="AL533" s="192"/>
      <c r="AM533" s="325"/>
      <c r="AN533" s="192"/>
      <c r="AO533" s="192"/>
      <c r="AP533" s="326"/>
      <c r="AQ533" s="325"/>
      <c r="AR533" s="192"/>
      <c r="AS533" s="192"/>
      <c r="AT533" s="326"/>
      <c r="AU533" s="192"/>
      <c r="AV533" s="192"/>
      <c r="AW533" s="192"/>
      <c r="AX533" s="193"/>
    </row>
    <row r="534" spans="1:50" ht="23.25" hidden="1" customHeight="1" x14ac:dyDescent="0.15">
      <c r="A534" s="174"/>
      <c r="B534" s="171"/>
      <c r="C534" s="165"/>
      <c r="D534" s="171"/>
      <c r="E534" s="327"/>
      <c r="F534" s="328"/>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5"/>
      <c r="AF534" s="192"/>
      <c r="AG534" s="192"/>
      <c r="AH534" s="326"/>
      <c r="AI534" s="325"/>
      <c r="AJ534" s="192"/>
      <c r="AK534" s="192"/>
      <c r="AL534" s="192"/>
      <c r="AM534" s="325"/>
      <c r="AN534" s="192"/>
      <c r="AO534" s="192"/>
      <c r="AP534" s="326"/>
      <c r="AQ534" s="325"/>
      <c r="AR534" s="192"/>
      <c r="AS534" s="192"/>
      <c r="AT534" s="326"/>
      <c r="AU534" s="192"/>
      <c r="AV534" s="192"/>
      <c r="AW534" s="192"/>
      <c r="AX534" s="193"/>
    </row>
    <row r="535" spans="1:50" ht="23.85" hidden="1" customHeight="1" x14ac:dyDescent="0.15">
      <c r="A535" s="174"/>
      <c r="B535" s="171"/>
      <c r="C535" s="165"/>
      <c r="D535" s="171"/>
      <c r="E535" s="107" t="s">
        <v>334</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329</v>
      </c>
      <c r="F538" s="160"/>
      <c r="G538" s="887" t="s">
        <v>207</v>
      </c>
      <c r="H538" s="108"/>
      <c r="I538" s="108"/>
      <c r="J538" s="888"/>
      <c r="K538" s="889"/>
      <c r="L538" s="889"/>
      <c r="M538" s="889"/>
      <c r="N538" s="889"/>
      <c r="O538" s="889"/>
      <c r="P538" s="889"/>
      <c r="Q538" s="889"/>
      <c r="R538" s="889"/>
      <c r="S538" s="889"/>
      <c r="T538" s="890"/>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1"/>
    </row>
    <row r="539" spans="1:50" ht="18.75" hidden="1" customHeight="1" x14ac:dyDescent="0.15">
      <c r="A539" s="174"/>
      <c r="B539" s="171"/>
      <c r="C539" s="165"/>
      <c r="D539" s="171"/>
      <c r="E539" s="327" t="s">
        <v>196</v>
      </c>
      <c r="F539" s="328"/>
      <c r="G539" s="329"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1" t="s">
        <v>195</v>
      </c>
      <c r="AF539" s="322"/>
      <c r="AG539" s="322"/>
      <c r="AH539" s="323"/>
      <c r="AI539" s="324" t="s">
        <v>337</v>
      </c>
      <c r="AJ539" s="324"/>
      <c r="AK539" s="324"/>
      <c r="AL539" s="144"/>
      <c r="AM539" s="324" t="s">
        <v>350</v>
      </c>
      <c r="AN539" s="324"/>
      <c r="AO539" s="324"/>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7"/>
      <c r="F540" s="328"/>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7"/>
      <c r="F541" s="328"/>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5"/>
      <c r="AF541" s="192"/>
      <c r="AG541" s="192"/>
      <c r="AH541" s="192"/>
      <c r="AI541" s="325"/>
      <c r="AJ541" s="192"/>
      <c r="AK541" s="192"/>
      <c r="AL541" s="192"/>
      <c r="AM541" s="325"/>
      <c r="AN541" s="192"/>
      <c r="AO541" s="192"/>
      <c r="AP541" s="326"/>
      <c r="AQ541" s="325"/>
      <c r="AR541" s="192"/>
      <c r="AS541" s="192"/>
      <c r="AT541" s="326"/>
      <c r="AU541" s="192"/>
      <c r="AV541" s="192"/>
      <c r="AW541" s="192"/>
      <c r="AX541" s="193"/>
    </row>
    <row r="542" spans="1:50" ht="23.25" hidden="1" customHeight="1" x14ac:dyDescent="0.15">
      <c r="A542" s="174"/>
      <c r="B542" s="171"/>
      <c r="C542" s="165"/>
      <c r="D542" s="171"/>
      <c r="E542" s="327"/>
      <c r="F542" s="328"/>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5"/>
      <c r="AF542" s="192"/>
      <c r="AG542" s="192"/>
      <c r="AH542" s="326"/>
      <c r="AI542" s="325"/>
      <c r="AJ542" s="192"/>
      <c r="AK542" s="192"/>
      <c r="AL542" s="192"/>
      <c r="AM542" s="325"/>
      <c r="AN542" s="192"/>
      <c r="AO542" s="192"/>
      <c r="AP542" s="326"/>
      <c r="AQ542" s="325"/>
      <c r="AR542" s="192"/>
      <c r="AS542" s="192"/>
      <c r="AT542" s="326"/>
      <c r="AU542" s="192"/>
      <c r="AV542" s="192"/>
      <c r="AW542" s="192"/>
      <c r="AX542" s="193"/>
    </row>
    <row r="543" spans="1:50" ht="23.25" hidden="1" customHeight="1" x14ac:dyDescent="0.15">
      <c r="A543" s="174"/>
      <c r="B543" s="171"/>
      <c r="C543" s="165"/>
      <c r="D543" s="171"/>
      <c r="E543" s="327"/>
      <c r="F543" s="328"/>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5"/>
      <c r="AF543" s="192"/>
      <c r="AG543" s="192"/>
      <c r="AH543" s="326"/>
      <c r="AI543" s="325"/>
      <c r="AJ543" s="192"/>
      <c r="AK543" s="192"/>
      <c r="AL543" s="192"/>
      <c r="AM543" s="325"/>
      <c r="AN543" s="192"/>
      <c r="AO543" s="192"/>
      <c r="AP543" s="326"/>
      <c r="AQ543" s="325"/>
      <c r="AR543" s="192"/>
      <c r="AS543" s="192"/>
      <c r="AT543" s="326"/>
      <c r="AU543" s="192"/>
      <c r="AV543" s="192"/>
      <c r="AW543" s="192"/>
      <c r="AX543" s="193"/>
    </row>
    <row r="544" spans="1:50" ht="18.75" hidden="1" customHeight="1" x14ac:dyDescent="0.15">
      <c r="A544" s="174"/>
      <c r="B544" s="171"/>
      <c r="C544" s="165"/>
      <c r="D544" s="171"/>
      <c r="E544" s="327" t="s">
        <v>196</v>
      </c>
      <c r="F544" s="328"/>
      <c r="G544" s="329"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1" t="s">
        <v>195</v>
      </c>
      <c r="AF544" s="322"/>
      <c r="AG544" s="322"/>
      <c r="AH544" s="323"/>
      <c r="AI544" s="324" t="s">
        <v>337</v>
      </c>
      <c r="AJ544" s="324"/>
      <c r="AK544" s="324"/>
      <c r="AL544" s="144"/>
      <c r="AM544" s="324" t="s">
        <v>350</v>
      </c>
      <c r="AN544" s="324"/>
      <c r="AO544" s="324"/>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7"/>
      <c r="F545" s="328"/>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7"/>
      <c r="F546" s="328"/>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5"/>
      <c r="AF546" s="192"/>
      <c r="AG546" s="192"/>
      <c r="AH546" s="192"/>
      <c r="AI546" s="325"/>
      <c r="AJ546" s="192"/>
      <c r="AK546" s="192"/>
      <c r="AL546" s="192"/>
      <c r="AM546" s="325"/>
      <c r="AN546" s="192"/>
      <c r="AO546" s="192"/>
      <c r="AP546" s="326"/>
      <c r="AQ546" s="325"/>
      <c r="AR546" s="192"/>
      <c r="AS546" s="192"/>
      <c r="AT546" s="326"/>
      <c r="AU546" s="192"/>
      <c r="AV546" s="192"/>
      <c r="AW546" s="192"/>
      <c r="AX546" s="193"/>
    </row>
    <row r="547" spans="1:50" ht="23.25" hidden="1" customHeight="1" x14ac:dyDescent="0.15">
      <c r="A547" s="174"/>
      <c r="B547" s="171"/>
      <c r="C547" s="165"/>
      <c r="D547" s="171"/>
      <c r="E547" s="327"/>
      <c r="F547" s="328"/>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5"/>
      <c r="AF547" s="192"/>
      <c r="AG547" s="192"/>
      <c r="AH547" s="326"/>
      <c r="AI547" s="325"/>
      <c r="AJ547" s="192"/>
      <c r="AK547" s="192"/>
      <c r="AL547" s="192"/>
      <c r="AM547" s="325"/>
      <c r="AN547" s="192"/>
      <c r="AO547" s="192"/>
      <c r="AP547" s="326"/>
      <c r="AQ547" s="325"/>
      <c r="AR547" s="192"/>
      <c r="AS547" s="192"/>
      <c r="AT547" s="326"/>
      <c r="AU547" s="192"/>
      <c r="AV547" s="192"/>
      <c r="AW547" s="192"/>
      <c r="AX547" s="193"/>
    </row>
    <row r="548" spans="1:50" ht="23.25" hidden="1" customHeight="1" x14ac:dyDescent="0.15">
      <c r="A548" s="174"/>
      <c r="B548" s="171"/>
      <c r="C548" s="165"/>
      <c r="D548" s="171"/>
      <c r="E548" s="327"/>
      <c r="F548" s="328"/>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5"/>
      <c r="AF548" s="192"/>
      <c r="AG548" s="192"/>
      <c r="AH548" s="326"/>
      <c r="AI548" s="325"/>
      <c r="AJ548" s="192"/>
      <c r="AK548" s="192"/>
      <c r="AL548" s="192"/>
      <c r="AM548" s="325"/>
      <c r="AN548" s="192"/>
      <c r="AO548" s="192"/>
      <c r="AP548" s="326"/>
      <c r="AQ548" s="325"/>
      <c r="AR548" s="192"/>
      <c r="AS548" s="192"/>
      <c r="AT548" s="326"/>
      <c r="AU548" s="192"/>
      <c r="AV548" s="192"/>
      <c r="AW548" s="192"/>
      <c r="AX548" s="193"/>
    </row>
    <row r="549" spans="1:50" ht="18.75" hidden="1" customHeight="1" x14ac:dyDescent="0.15">
      <c r="A549" s="174"/>
      <c r="B549" s="171"/>
      <c r="C549" s="165"/>
      <c r="D549" s="171"/>
      <c r="E549" s="327" t="s">
        <v>196</v>
      </c>
      <c r="F549" s="328"/>
      <c r="G549" s="329"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1" t="s">
        <v>195</v>
      </c>
      <c r="AF549" s="322"/>
      <c r="AG549" s="322"/>
      <c r="AH549" s="323"/>
      <c r="AI549" s="324" t="s">
        <v>337</v>
      </c>
      <c r="AJ549" s="324"/>
      <c r="AK549" s="324"/>
      <c r="AL549" s="144"/>
      <c r="AM549" s="324" t="s">
        <v>350</v>
      </c>
      <c r="AN549" s="324"/>
      <c r="AO549" s="324"/>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7"/>
      <c r="F550" s="328"/>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7"/>
      <c r="F551" s="328"/>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5"/>
      <c r="AF551" s="192"/>
      <c r="AG551" s="192"/>
      <c r="AH551" s="192"/>
      <c r="AI551" s="325"/>
      <c r="AJ551" s="192"/>
      <c r="AK551" s="192"/>
      <c r="AL551" s="192"/>
      <c r="AM551" s="325"/>
      <c r="AN551" s="192"/>
      <c r="AO551" s="192"/>
      <c r="AP551" s="326"/>
      <c r="AQ551" s="325"/>
      <c r="AR551" s="192"/>
      <c r="AS551" s="192"/>
      <c r="AT551" s="326"/>
      <c r="AU551" s="192"/>
      <c r="AV551" s="192"/>
      <c r="AW551" s="192"/>
      <c r="AX551" s="193"/>
    </row>
    <row r="552" spans="1:50" ht="23.25" hidden="1" customHeight="1" x14ac:dyDescent="0.15">
      <c r="A552" s="174"/>
      <c r="B552" s="171"/>
      <c r="C552" s="165"/>
      <c r="D552" s="171"/>
      <c r="E552" s="327"/>
      <c r="F552" s="328"/>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5"/>
      <c r="AF552" s="192"/>
      <c r="AG552" s="192"/>
      <c r="AH552" s="326"/>
      <c r="AI552" s="325"/>
      <c r="AJ552" s="192"/>
      <c r="AK552" s="192"/>
      <c r="AL552" s="192"/>
      <c r="AM552" s="325"/>
      <c r="AN552" s="192"/>
      <c r="AO552" s="192"/>
      <c r="AP552" s="326"/>
      <c r="AQ552" s="325"/>
      <c r="AR552" s="192"/>
      <c r="AS552" s="192"/>
      <c r="AT552" s="326"/>
      <c r="AU552" s="192"/>
      <c r="AV552" s="192"/>
      <c r="AW552" s="192"/>
      <c r="AX552" s="193"/>
    </row>
    <row r="553" spans="1:50" ht="23.25" hidden="1" customHeight="1" x14ac:dyDescent="0.15">
      <c r="A553" s="174"/>
      <c r="B553" s="171"/>
      <c r="C553" s="165"/>
      <c r="D553" s="171"/>
      <c r="E553" s="327"/>
      <c r="F553" s="328"/>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5"/>
      <c r="AF553" s="192"/>
      <c r="AG553" s="192"/>
      <c r="AH553" s="326"/>
      <c r="AI553" s="325"/>
      <c r="AJ553" s="192"/>
      <c r="AK553" s="192"/>
      <c r="AL553" s="192"/>
      <c r="AM553" s="325"/>
      <c r="AN553" s="192"/>
      <c r="AO553" s="192"/>
      <c r="AP553" s="326"/>
      <c r="AQ553" s="325"/>
      <c r="AR553" s="192"/>
      <c r="AS553" s="192"/>
      <c r="AT553" s="326"/>
      <c r="AU553" s="192"/>
      <c r="AV553" s="192"/>
      <c r="AW553" s="192"/>
      <c r="AX553" s="193"/>
    </row>
    <row r="554" spans="1:50" ht="18.75" hidden="1" customHeight="1" x14ac:dyDescent="0.15">
      <c r="A554" s="174"/>
      <c r="B554" s="171"/>
      <c r="C554" s="165"/>
      <c r="D554" s="171"/>
      <c r="E554" s="327" t="s">
        <v>196</v>
      </c>
      <c r="F554" s="328"/>
      <c r="G554" s="329"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1" t="s">
        <v>195</v>
      </c>
      <c r="AF554" s="322"/>
      <c r="AG554" s="322"/>
      <c r="AH554" s="323"/>
      <c r="AI554" s="324" t="s">
        <v>337</v>
      </c>
      <c r="AJ554" s="324"/>
      <c r="AK554" s="324"/>
      <c r="AL554" s="144"/>
      <c r="AM554" s="324" t="s">
        <v>350</v>
      </c>
      <c r="AN554" s="324"/>
      <c r="AO554" s="324"/>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7"/>
      <c r="F555" s="328"/>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7"/>
      <c r="F556" s="328"/>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5"/>
      <c r="AF556" s="192"/>
      <c r="AG556" s="192"/>
      <c r="AH556" s="192"/>
      <c r="AI556" s="325"/>
      <c r="AJ556" s="192"/>
      <c r="AK556" s="192"/>
      <c r="AL556" s="192"/>
      <c r="AM556" s="325"/>
      <c r="AN556" s="192"/>
      <c r="AO556" s="192"/>
      <c r="AP556" s="326"/>
      <c r="AQ556" s="325"/>
      <c r="AR556" s="192"/>
      <c r="AS556" s="192"/>
      <c r="AT556" s="326"/>
      <c r="AU556" s="192"/>
      <c r="AV556" s="192"/>
      <c r="AW556" s="192"/>
      <c r="AX556" s="193"/>
    </row>
    <row r="557" spans="1:50" ht="23.25" hidden="1" customHeight="1" x14ac:dyDescent="0.15">
      <c r="A557" s="174"/>
      <c r="B557" s="171"/>
      <c r="C557" s="165"/>
      <c r="D557" s="171"/>
      <c r="E557" s="327"/>
      <c r="F557" s="328"/>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5"/>
      <c r="AF557" s="192"/>
      <c r="AG557" s="192"/>
      <c r="AH557" s="326"/>
      <c r="AI557" s="325"/>
      <c r="AJ557" s="192"/>
      <c r="AK557" s="192"/>
      <c r="AL557" s="192"/>
      <c r="AM557" s="325"/>
      <c r="AN557" s="192"/>
      <c r="AO557" s="192"/>
      <c r="AP557" s="326"/>
      <c r="AQ557" s="325"/>
      <c r="AR557" s="192"/>
      <c r="AS557" s="192"/>
      <c r="AT557" s="326"/>
      <c r="AU557" s="192"/>
      <c r="AV557" s="192"/>
      <c r="AW557" s="192"/>
      <c r="AX557" s="193"/>
    </row>
    <row r="558" spans="1:50" ht="23.25" hidden="1" customHeight="1" x14ac:dyDescent="0.15">
      <c r="A558" s="174"/>
      <c r="B558" s="171"/>
      <c r="C558" s="165"/>
      <c r="D558" s="171"/>
      <c r="E558" s="327"/>
      <c r="F558" s="328"/>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5"/>
      <c r="AF558" s="192"/>
      <c r="AG558" s="192"/>
      <c r="AH558" s="326"/>
      <c r="AI558" s="325"/>
      <c r="AJ558" s="192"/>
      <c r="AK558" s="192"/>
      <c r="AL558" s="192"/>
      <c r="AM558" s="325"/>
      <c r="AN558" s="192"/>
      <c r="AO558" s="192"/>
      <c r="AP558" s="326"/>
      <c r="AQ558" s="325"/>
      <c r="AR558" s="192"/>
      <c r="AS558" s="192"/>
      <c r="AT558" s="326"/>
      <c r="AU558" s="192"/>
      <c r="AV558" s="192"/>
      <c r="AW558" s="192"/>
      <c r="AX558" s="193"/>
    </row>
    <row r="559" spans="1:50" ht="18.75" hidden="1" customHeight="1" x14ac:dyDescent="0.15">
      <c r="A559" s="174"/>
      <c r="B559" s="171"/>
      <c r="C559" s="165"/>
      <c r="D559" s="171"/>
      <c r="E559" s="327" t="s">
        <v>196</v>
      </c>
      <c r="F559" s="328"/>
      <c r="G559" s="329"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1" t="s">
        <v>195</v>
      </c>
      <c r="AF559" s="322"/>
      <c r="AG559" s="322"/>
      <c r="AH559" s="323"/>
      <c r="AI559" s="324" t="s">
        <v>337</v>
      </c>
      <c r="AJ559" s="324"/>
      <c r="AK559" s="324"/>
      <c r="AL559" s="144"/>
      <c r="AM559" s="324" t="s">
        <v>350</v>
      </c>
      <c r="AN559" s="324"/>
      <c r="AO559" s="324"/>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7"/>
      <c r="F560" s="328"/>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7"/>
      <c r="F561" s="328"/>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5"/>
      <c r="AF561" s="192"/>
      <c r="AG561" s="192"/>
      <c r="AH561" s="192"/>
      <c r="AI561" s="325"/>
      <c r="AJ561" s="192"/>
      <c r="AK561" s="192"/>
      <c r="AL561" s="192"/>
      <c r="AM561" s="325"/>
      <c r="AN561" s="192"/>
      <c r="AO561" s="192"/>
      <c r="AP561" s="326"/>
      <c r="AQ561" s="325"/>
      <c r="AR561" s="192"/>
      <c r="AS561" s="192"/>
      <c r="AT561" s="326"/>
      <c r="AU561" s="192"/>
      <c r="AV561" s="192"/>
      <c r="AW561" s="192"/>
      <c r="AX561" s="193"/>
    </row>
    <row r="562" spans="1:50" ht="23.25" hidden="1" customHeight="1" x14ac:dyDescent="0.15">
      <c r="A562" s="174"/>
      <c r="B562" s="171"/>
      <c r="C562" s="165"/>
      <c r="D562" s="171"/>
      <c r="E562" s="327"/>
      <c r="F562" s="328"/>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5"/>
      <c r="AF562" s="192"/>
      <c r="AG562" s="192"/>
      <c r="AH562" s="326"/>
      <c r="AI562" s="325"/>
      <c r="AJ562" s="192"/>
      <c r="AK562" s="192"/>
      <c r="AL562" s="192"/>
      <c r="AM562" s="325"/>
      <c r="AN562" s="192"/>
      <c r="AO562" s="192"/>
      <c r="AP562" s="326"/>
      <c r="AQ562" s="325"/>
      <c r="AR562" s="192"/>
      <c r="AS562" s="192"/>
      <c r="AT562" s="326"/>
      <c r="AU562" s="192"/>
      <c r="AV562" s="192"/>
      <c r="AW562" s="192"/>
      <c r="AX562" s="193"/>
    </row>
    <row r="563" spans="1:50" ht="23.25" hidden="1" customHeight="1" x14ac:dyDescent="0.15">
      <c r="A563" s="174"/>
      <c r="B563" s="171"/>
      <c r="C563" s="165"/>
      <c r="D563" s="171"/>
      <c r="E563" s="327"/>
      <c r="F563" s="328"/>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5"/>
      <c r="AF563" s="192"/>
      <c r="AG563" s="192"/>
      <c r="AH563" s="326"/>
      <c r="AI563" s="325"/>
      <c r="AJ563" s="192"/>
      <c r="AK563" s="192"/>
      <c r="AL563" s="192"/>
      <c r="AM563" s="325"/>
      <c r="AN563" s="192"/>
      <c r="AO563" s="192"/>
      <c r="AP563" s="326"/>
      <c r="AQ563" s="325"/>
      <c r="AR563" s="192"/>
      <c r="AS563" s="192"/>
      <c r="AT563" s="326"/>
      <c r="AU563" s="192"/>
      <c r="AV563" s="192"/>
      <c r="AW563" s="192"/>
      <c r="AX563" s="193"/>
    </row>
    <row r="564" spans="1:50" ht="18.75" hidden="1" customHeight="1" x14ac:dyDescent="0.15">
      <c r="A564" s="174"/>
      <c r="B564" s="171"/>
      <c r="C564" s="165"/>
      <c r="D564" s="171"/>
      <c r="E564" s="327" t="s">
        <v>197</v>
      </c>
      <c r="F564" s="328"/>
      <c r="G564" s="329"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1" t="s">
        <v>195</v>
      </c>
      <c r="AF564" s="322"/>
      <c r="AG564" s="322"/>
      <c r="AH564" s="323"/>
      <c r="AI564" s="324" t="s">
        <v>337</v>
      </c>
      <c r="AJ564" s="324"/>
      <c r="AK564" s="324"/>
      <c r="AL564" s="144"/>
      <c r="AM564" s="324" t="s">
        <v>350</v>
      </c>
      <c r="AN564" s="324"/>
      <c r="AO564" s="324"/>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7"/>
      <c r="F565" s="328"/>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7"/>
      <c r="F566" s="328"/>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5"/>
      <c r="AF566" s="192"/>
      <c r="AG566" s="192"/>
      <c r="AH566" s="192"/>
      <c r="AI566" s="325"/>
      <c r="AJ566" s="192"/>
      <c r="AK566" s="192"/>
      <c r="AL566" s="192"/>
      <c r="AM566" s="325"/>
      <c r="AN566" s="192"/>
      <c r="AO566" s="192"/>
      <c r="AP566" s="326"/>
      <c r="AQ566" s="325"/>
      <c r="AR566" s="192"/>
      <c r="AS566" s="192"/>
      <c r="AT566" s="326"/>
      <c r="AU566" s="192"/>
      <c r="AV566" s="192"/>
      <c r="AW566" s="192"/>
      <c r="AX566" s="193"/>
    </row>
    <row r="567" spans="1:50" ht="23.25" hidden="1" customHeight="1" x14ac:dyDescent="0.15">
      <c r="A567" s="174"/>
      <c r="B567" s="171"/>
      <c r="C567" s="165"/>
      <c r="D567" s="171"/>
      <c r="E567" s="327"/>
      <c r="F567" s="328"/>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5"/>
      <c r="AF567" s="192"/>
      <c r="AG567" s="192"/>
      <c r="AH567" s="326"/>
      <c r="AI567" s="325"/>
      <c r="AJ567" s="192"/>
      <c r="AK567" s="192"/>
      <c r="AL567" s="192"/>
      <c r="AM567" s="325"/>
      <c r="AN567" s="192"/>
      <c r="AO567" s="192"/>
      <c r="AP567" s="326"/>
      <c r="AQ567" s="325"/>
      <c r="AR567" s="192"/>
      <c r="AS567" s="192"/>
      <c r="AT567" s="326"/>
      <c r="AU567" s="192"/>
      <c r="AV567" s="192"/>
      <c r="AW567" s="192"/>
      <c r="AX567" s="193"/>
    </row>
    <row r="568" spans="1:50" ht="23.25" hidden="1" customHeight="1" x14ac:dyDescent="0.15">
      <c r="A568" s="174"/>
      <c r="B568" s="171"/>
      <c r="C568" s="165"/>
      <c r="D568" s="171"/>
      <c r="E568" s="327"/>
      <c r="F568" s="328"/>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5"/>
      <c r="AF568" s="192"/>
      <c r="AG568" s="192"/>
      <c r="AH568" s="326"/>
      <c r="AI568" s="325"/>
      <c r="AJ568" s="192"/>
      <c r="AK568" s="192"/>
      <c r="AL568" s="192"/>
      <c r="AM568" s="325"/>
      <c r="AN568" s="192"/>
      <c r="AO568" s="192"/>
      <c r="AP568" s="326"/>
      <c r="AQ568" s="325"/>
      <c r="AR568" s="192"/>
      <c r="AS568" s="192"/>
      <c r="AT568" s="326"/>
      <c r="AU568" s="192"/>
      <c r="AV568" s="192"/>
      <c r="AW568" s="192"/>
      <c r="AX568" s="193"/>
    </row>
    <row r="569" spans="1:50" ht="18.75" hidden="1" customHeight="1" x14ac:dyDescent="0.15">
      <c r="A569" s="174"/>
      <c r="B569" s="171"/>
      <c r="C569" s="165"/>
      <c r="D569" s="171"/>
      <c r="E569" s="327" t="s">
        <v>197</v>
      </c>
      <c r="F569" s="328"/>
      <c r="G569" s="329"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1" t="s">
        <v>195</v>
      </c>
      <c r="AF569" s="322"/>
      <c r="AG569" s="322"/>
      <c r="AH569" s="323"/>
      <c r="AI569" s="324" t="s">
        <v>337</v>
      </c>
      <c r="AJ569" s="324"/>
      <c r="AK569" s="324"/>
      <c r="AL569" s="144"/>
      <c r="AM569" s="324" t="s">
        <v>350</v>
      </c>
      <c r="AN569" s="324"/>
      <c r="AO569" s="324"/>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7"/>
      <c r="F570" s="328"/>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7"/>
      <c r="F571" s="328"/>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5"/>
      <c r="AF571" s="192"/>
      <c r="AG571" s="192"/>
      <c r="AH571" s="192"/>
      <c r="AI571" s="325"/>
      <c r="AJ571" s="192"/>
      <c r="AK571" s="192"/>
      <c r="AL571" s="192"/>
      <c r="AM571" s="325"/>
      <c r="AN571" s="192"/>
      <c r="AO571" s="192"/>
      <c r="AP571" s="326"/>
      <c r="AQ571" s="325"/>
      <c r="AR571" s="192"/>
      <c r="AS571" s="192"/>
      <c r="AT571" s="326"/>
      <c r="AU571" s="192"/>
      <c r="AV571" s="192"/>
      <c r="AW571" s="192"/>
      <c r="AX571" s="193"/>
    </row>
    <row r="572" spans="1:50" ht="23.25" hidden="1" customHeight="1" x14ac:dyDescent="0.15">
      <c r="A572" s="174"/>
      <c r="B572" s="171"/>
      <c r="C572" s="165"/>
      <c r="D572" s="171"/>
      <c r="E572" s="327"/>
      <c r="F572" s="328"/>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5"/>
      <c r="AF572" s="192"/>
      <c r="AG572" s="192"/>
      <c r="AH572" s="326"/>
      <c r="AI572" s="325"/>
      <c r="AJ572" s="192"/>
      <c r="AK572" s="192"/>
      <c r="AL572" s="192"/>
      <c r="AM572" s="325"/>
      <c r="AN572" s="192"/>
      <c r="AO572" s="192"/>
      <c r="AP572" s="326"/>
      <c r="AQ572" s="325"/>
      <c r="AR572" s="192"/>
      <c r="AS572" s="192"/>
      <c r="AT572" s="326"/>
      <c r="AU572" s="192"/>
      <c r="AV572" s="192"/>
      <c r="AW572" s="192"/>
      <c r="AX572" s="193"/>
    </row>
    <row r="573" spans="1:50" ht="23.25" hidden="1" customHeight="1" x14ac:dyDescent="0.15">
      <c r="A573" s="174"/>
      <c r="B573" s="171"/>
      <c r="C573" s="165"/>
      <c r="D573" s="171"/>
      <c r="E573" s="327"/>
      <c r="F573" s="328"/>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5"/>
      <c r="AF573" s="192"/>
      <c r="AG573" s="192"/>
      <c r="AH573" s="326"/>
      <c r="AI573" s="325"/>
      <c r="AJ573" s="192"/>
      <c r="AK573" s="192"/>
      <c r="AL573" s="192"/>
      <c r="AM573" s="325"/>
      <c r="AN573" s="192"/>
      <c r="AO573" s="192"/>
      <c r="AP573" s="326"/>
      <c r="AQ573" s="325"/>
      <c r="AR573" s="192"/>
      <c r="AS573" s="192"/>
      <c r="AT573" s="326"/>
      <c r="AU573" s="192"/>
      <c r="AV573" s="192"/>
      <c r="AW573" s="192"/>
      <c r="AX573" s="193"/>
    </row>
    <row r="574" spans="1:50" ht="18.75" hidden="1" customHeight="1" x14ac:dyDescent="0.15">
      <c r="A574" s="174"/>
      <c r="B574" s="171"/>
      <c r="C574" s="165"/>
      <c r="D574" s="171"/>
      <c r="E574" s="327" t="s">
        <v>197</v>
      </c>
      <c r="F574" s="328"/>
      <c r="G574" s="329"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1" t="s">
        <v>195</v>
      </c>
      <c r="AF574" s="322"/>
      <c r="AG574" s="322"/>
      <c r="AH574" s="323"/>
      <c r="AI574" s="324" t="s">
        <v>337</v>
      </c>
      <c r="AJ574" s="324"/>
      <c r="AK574" s="324"/>
      <c r="AL574" s="144"/>
      <c r="AM574" s="324" t="s">
        <v>350</v>
      </c>
      <c r="AN574" s="324"/>
      <c r="AO574" s="324"/>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7"/>
      <c r="F575" s="328"/>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7"/>
      <c r="F576" s="328"/>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5"/>
      <c r="AF576" s="192"/>
      <c r="AG576" s="192"/>
      <c r="AH576" s="192"/>
      <c r="AI576" s="325"/>
      <c r="AJ576" s="192"/>
      <c r="AK576" s="192"/>
      <c r="AL576" s="192"/>
      <c r="AM576" s="325"/>
      <c r="AN576" s="192"/>
      <c r="AO576" s="192"/>
      <c r="AP576" s="326"/>
      <c r="AQ576" s="325"/>
      <c r="AR576" s="192"/>
      <c r="AS576" s="192"/>
      <c r="AT576" s="326"/>
      <c r="AU576" s="192"/>
      <c r="AV576" s="192"/>
      <c r="AW576" s="192"/>
      <c r="AX576" s="193"/>
    </row>
    <row r="577" spans="1:50" ht="23.25" hidden="1" customHeight="1" x14ac:dyDescent="0.15">
      <c r="A577" s="174"/>
      <c r="B577" s="171"/>
      <c r="C577" s="165"/>
      <c r="D577" s="171"/>
      <c r="E577" s="327"/>
      <c r="F577" s="328"/>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5"/>
      <c r="AF577" s="192"/>
      <c r="AG577" s="192"/>
      <c r="AH577" s="326"/>
      <c r="AI577" s="325"/>
      <c r="AJ577" s="192"/>
      <c r="AK577" s="192"/>
      <c r="AL577" s="192"/>
      <c r="AM577" s="325"/>
      <c r="AN577" s="192"/>
      <c r="AO577" s="192"/>
      <c r="AP577" s="326"/>
      <c r="AQ577" s="325"/>
      <c r="AR577" s="192"/>
      <c r="AS577" s="192"/>
      <c r="AT577" s="326"/>
      <c r="AU577" s="192"/>
      <c r="AV577" s="192"/>
      <c r="AW577" s="192"/>
      <c r="AX577" s="193"/>
    </row>
    <row r="578" spans="1:50" ht="23.25" hidden="1" customHeight="1" x14ac:dyDescent="0.15">
      <c r="A578" s="174"/>
      <c r="B578" s="171"/>
      <c r="C578" s="165"/>
      <c r="D578" s="171"/>
      <c r="E578" s="327"/>
      <c r="F578" s="328"/>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5"/>
      <c r="AF578" s="192"/>
      <c r="AG578" s="192"/>
      <c r="AH578" s="326"/>
      <c r="AI578" s="325"/>
      <c r="AJ578" s="192"/>
      <c r="AK578" s="192"/>
      <c r="AL578" s="192"/>
      <c r="AM578" s="325"/>
      <c r="AN578" s="192"/>
      <c r="AO578" s="192"/>
      <c r="AP578" s="326"/>
      <c r="AQ578" s="325"/>
      <c r="AR578" s="192"/>
      <c r="AS578" s="192"/>
      <c r="AT578" s="326"/>
      <c r="AU578" s="192"/>
      <c r="AV578" s="192"/>
      <c r="AW578" s="192"/>
      <c r="AX578" s="193"/>
    </row>
    <row r="579" spans="1:50" ht="18.75" hidden="1" customHeight="1" x14ac:dyDescent="0.15">
      <c r="A579" s="174"/>
      <c r="B579" s="171"/>
      <c r="C579" s="165"/>
      <c r="D579" s="171"/>
      <c r="E579" s="327" t="s">
        <v>197</v>
      </c>
      <c r="F579" s="328"/>
      <c r="G579" s="329"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1" t="s">
        <v>195</v>
      </c>
      <c r="AF579" s="322"/>
      <c r="AG579" s="322"/>
      <c r="AH579" s="323"/>
      <c r="AI579" s="324" t="s">
        <v>337</v>
      </c>
      <c r="AJ579" s="324"/>
      <c r="AK579" s="324"/>
      <c r="AL579" s="144"/>
      <c r="AM579" s="324" t="s">
        <v>350</v>
      </c>
      <c r="AN579" s="324"/>
      <c r="AO579" s="324"/>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7"/>
      <c r="F580" s="328"/>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7"/>
      <c r="F581" s="328"/>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5"/>
      <c r="AF581" s="192"/>
      <c r="AG581" s="192"/>
      <c r="AH581" s="192"/>
      <c r="AI581" s="325"/>
      <c r="AJ581" s="192"/>
      <c r="AK581" s="192"/>
      <c r="AL581" s="192"/>
      <c r="AM581" s="325"/>
      <c r="AN581" s="192"/>
      <c r="AO581" s="192"/>
      <c r="AP581" s="326"/>
      <c r="AQ581" s="325"/>
      <c r="AR581" s="192"/>
      <c r="AS581" s="192"/>
      <c r="AT581" s="326"/>
      <c r="AU581" s="192"/>
      <c r="AV581" s="192"/>
      <c r="AW581" s="192"/>
      <c r="AX581" s="193"/>
    </row>
    <row r="582" spans="1:50" ht="23.25" hidden="1" customHeight="1" x14ac:dyDescent="0.15">
      <c r="A582" s="174"/>
      <c r="B582" s="171"/>
      <c r="C582" s="165"/>
      <c r="D582" s="171"/>
      <c r="E582" s="327"/>
      <c r="F582" s="328"/>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5"/>
      <c r="AF582" s="192"/>
      <c r="AG582" s="192"/>
      <c r="AH582" s="326"/>
      <c r="AI582" s="325"/>
      <c r="AJ582" s="192"/>
      <c r="AK582" s="192"/>
      <c r="AL582" s="192"/>
      <c r="AM582" s="325"/>
      <c r="AN582" s="192"/>
      <c r="AO582" s="192"/>
      <c r="AP582" s="326"/>
      <c r="AQ582" s="325"/>
      <c r="AR582" s="192"/>
      <c r="AS582" s="192"/>
      <c r="AT582" s="326"/>
      <c r="AU582" s="192"/>
      <c r="AV582" s="192"/>
      <c r="AW582" s="192"/>
      <c r="AX582" s="193"/>
    </row>
    <row r="583" spans="1:50" ht="23.25" hidden="1" customHeight="1" x14ac:dyDescent="0.15">
      <c r="A583" s="174"/>
      <c r="B583" s="171"/>
      <c r="C583" s="165"/>
      <c r="D583" s="171"/>
      <c r="E583" s="327"/>
      <c r="F583" s="328"/>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5"/>
      <c r="AF583" s="192"/>
      <c r="AG583" s="192"/>
      <c r="AH583" s="326"/>
      <c r="AI583" s="325"/>
      <c r="AJ583" s="192"/>
      <c r="AK583" s="192"/>
      <c r="AL583" s="192"/>
      <c r="AM583" s="325"/>
      <c r="AN583" s="192"/>
      <c r="AO583" s="192"/>
      <c r="AP583" s="326"/>
      <c r="AQ583" s="325"/>
      <c r="AR583" s="192"/>
      <c r="AS583" s="192"/>
      <c r="AT583" s="326"/>
      <c r="AU583" s="192"/>
      <c r="AV583" s="192"/>
      <c r="AW583" s="192"/>
      <c r="AX583" s="193"/>
    </row>
    <row r="584" spans="1:50" ht="18.75" hidden="1" customHeight="1" x14ac:dyDescent="0.15">
      <c r="A584" s="174"/>
      <c r="B584" s="171"/>
      <c r="C584" s="165"/>
      <c r="D584" s="171"/>
      <c r="E584" s="327" t="s">
        <v>197</v>
      </c>
      <c r="F584" s="328"/>
      <c r="G584" s="329"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1" t="s">
        <v>195</v>
      </c>
      <c r="AF584" s="322"/>
      <c r="AG584" s="322"/>
      <c r="AH584" s="323"/>
      <c r="AI584" s="324" t="s">
        <v>337</v>
      </c>
      <c r="AJ584" s="324"/>
      <c r="AK584" s="324"/>
      <c r="AL584" s="144"/>
      <c r="AM584" s="324" t="s">
        <v>350</v>
      </c>
      <c r="AN584" s="324"/>
      <c r="AO584" s="324"/>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7"/>
      <c r="F585" s="328"/>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7"/>
      <c r="F586" s="328"/>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5"/>
      <c r="AF586" s="192"/>
      <c r="AG586" s="192"/>
      <c r="AH586" s="192"/>
      <c r="AI586" s="325"/>
      <c r="AJ586" s="192"/>
      <c r="AK586" s="192"/>
      <c r="AL586" s="192"/>
      <c r="AM586" s="325"/>
      <c r="AN586" s="192"/>
      <c r="AO586" s="192"/>
      <c r="AP586" s="326"/>
      <c r="AQ586" s="325"/>
      <c r="AR586" s="192"/>
      <c r="AS586" s="192"/>
      <c r="AT586" s="326"/>
      <c r="AU586" s="192"/>
      <c r="AV586" s="192"/>
      <c r="AW586" s="192"/>
      <c r="AX586" s="193"/>
    </row>
    <row r="587" spans="1:50" ht="23.25" hidden="1" customHeight="1" x14ac:dyDescent="0.15">
      <c r="A587" s="174"/>
      <c r="B587" s="171"/>
      <c r="C587" s="165"/>
      <c r="D587" s="171"/>
      <c r="E587" s="327"/>
      <c r="F587" s="328"/>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5"/>
      <c r="AF587" s="192"/>
      <c r="AG587" s="192"/>
      <c r="AH587" s="326"/>
      <c r="AI587" s="325"/>
      <c r="AJ587" s="192"/>
      <c r="AK587" s="192"/>
      <c r="AL587" s="192"/>
      <c r="AM587" s="325"/>
      <c r="AN587" s="192"/>
      <c r="AO587" s="192"/>
      <c r="AP587" s="326"/>
      <c r="AQ587" s="325"/>
      <c r="AR587" s="192"/>
      <c r="AS587" s="192"/>
      <c r="AT587" s="326"/>
      <c r="AU587" s="192"/>
      <c r="AV587" s="192"/>
      <c r="AW587" s="192"/>
      <c r="AX587" s="193"/>
    </row>
    <row r="588" spans="1:50" ht="23.25" hidden="1" customHeight="1" x14ac:dyDescent="0.15">
      <c r="A588" s="174"/>
      <c r="B588" s="171"/>
      <c r="C588" s="165"/>
      <c r="D588" s="171"/>
      <c r="E588" s="327"/>
      <c r="F588" s="328"/>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5"/>
      <c r="AF588" s="192"/>
      <c r="AG588" s="192"/>
      <c r="AH588" s="326"/>
      <c r="AI588" s="325"/>
      <c r="AJ588" s="192"/>
      <c r="AK588" s="192"/>
      <c r="AL588" s="192"/>
      <c r="AM588" s="325"/>
      <c r="AN588" s="192"/>
      <c r="AO588" s="192"/>
      <c r="AP588" s="326"/>
      <c r="AQ588" s="325"/>
      <c r="AR588" s="192"/>
      <c r="AS588" s="192"/>
      <c r="AT588" s="326"/>
      <c r="AU588" s="192"/>
      <c r="AV588" s="192"/>
      <c r="AW588" s="192"/>
      <c r="AX588" s="193"/>
    </row>
    <row r="589" spans="1:50" ht="23.85" hidden="1" customHeight="1" x14ac:dyDescent="0.15">
      <c r="A589" s="174"/>
      <c r="B589" s="171"/>
      <c r="C589" s="165"/>
      <c r="D589" s="171"/>
      <c r="E589" s="107" t="s">
        <v>334</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328</v>
      </c>
      <c r="F592" s="160"/>
      <c r="G592" s="887" t="s">
        <v>207</v>
      </c>
      <c r="H592" s="108"/>
      <c r="I592" s="108"/>
      <c r="J592" s="888"/>
      <c r="K592" s="889"/>
      <c r="L592" s="889"/>
      <c r="M592" s="889"/>
      <c r="N592" s="889"/>
      <c r="O592" s="889"/>
      <c r="P592" s="889"/>
      <c r="Q592" s="889"/>
      <c r="R592" s="889"/>
      <c r="S592" s="889"/>
      <c r="T592" s="890"/>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1"/>
    </row>
    <row r="593" spans="1:50" ht="18.75" hidden="1" customHeight="1" x14ac:dyDescent="0.15">
      <c r="A593" s="174"/>
      <c r="B593" s="171"/>
      <c r="C593" s="165"/>
      <c r="D593" s="171"/>
      <c r="E593" s="327" t="s">
        <v>196</v>
      </c>
      <c r="F593" s="328"/>
      <c r="G593" s="329"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1" t="s">
        <v>195</v>
      </c>
      <c r="AF593" s="322"/>
      <c r="AG593" s="322"/>
      <c r="AH593" s="323"/>
      <c r="AI593" s="324" t="s">
        <v>337</v>
      </c>
      <c r="AJ593" s="324"/>
      <c r="AK593" s="324"/>
      <c r="AL593" s="144"/>
      <c r="AM593" s="324" t="s">
        <v>350</v>
      </c>
      <c r="AN593" s="324"/>
      <c r="AO593" s="324"/>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7"/>
      <c r="F594" s="328"/>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7"/>
      <c r="F595" s="328"/>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5"/>
      <c r="AF595" s="192"/>
      <c r="AG595" s="192"/>
      <c r="AH595" s="192"/>
      <c r="AI595" s="325"/>
      <c r="AJ595" s="192"/>
      <c r="AK595" s="192"/>
      <c r="AL595" s="192"/>
      <c r="AM595" s="325"/>
      <c r="AN595" s="192"/>
      <c r="AO595" s="192"/>
      <c r="AP595" s="326"/>
      <c r="AQ595" s="325"/>
      <c r="AR595" s="192"/>
      <c r="AS595" s="192"/>
      <c r="AT595" s="326"/>
      <c r="AU595" s="192"/>
      <c r="AV595" s="192"/>
      <c r="AW595" s="192"/>
      <c r="AX595" s="193"/>
    </row>
    <row r="596" spans="1:50" ht="23.25" hidden="1" customHeight="1" x14ac:dyDescent="0.15">
      <c r="A596" s="174"/>
      <c r="B596" s="171"/>
      <c r="C596" s="165"/>
      <c r="D596" s="171"/>
      <c r="E596" s="327"/>
      <c r="F596" s="328"/>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5"/>
      <c r="AF596" s="192"/>
      <c r="AG596" s="192"/>
      <c r="AH596" s="326"/>
      <c r="AI596" s="325"/>
      <c r="AJ596" s="192"/>
      <c r="AK596" s="192"/>
      <c r="AL596" s="192"/>
      <c r="AM596" s="325"/>
      <c r="AN596" s="192"/>
      <c r="AO596" s="192"/>
      <c r="AP596" s="326"/>
      <c r="AQ596" s="325"/>
      <c r="AR596" s="192"/>
      <c r="AS596" s="192"/>
      <c r="AT596" s="326"/>
      <c r="AU596" s="192"/>
      <c r="AV596" s="192"/>
      <c r="AW596" s="192"/>
      <c r="AX596" s="193"/>
    </row>
    <row r="597" spans="1:50" ht="23.25" hidden="1" customHeight="1" x14ac:dyDescent="0.15">
      <c r="A597" s="174"/>
      <c r="B597" s="171"/>
      <c r="C597" s="165"/>
      <c r="D597" s="171"/>
      <c r="E597" s="327"/>
      <c r="F597" s="328"/>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5"/>
      <c r="AF597" s="192"/>
      <c r="AG597" s="192"/>
      <c r="AH597" s="326"/>
      <c r="AI597" s="325"/>
      <c r="AJ597" s="192"/>
      <c r="AK597" s="192"/>
      <c r="AL597" s="192"/>
      <c r="AM597" s="325"/>
      <c r="AN597" s="192"/>
      <c r="AO597" s="192"/>
      <c r="AP597" s="326"/>
      <c r="AQ597" s="325"/>
      <c r="AR597" s="192"/>
      <c r="AS597" s="192"/>
      <c r="AT597" s="326"/>
      <c r="AU597" s="192"/>
      <c r="AV597" s="192"/>
      <c r="AW597" s="192"/>
      <c r="AX597" s="193"/>
    </row>
    <row r="598" spans="1:50" ht="18.75" hidden="1" customHeight="1" x14ac:dyDescent="0.15">
      <c r="A598" s="174"/>
      <c r="B598" s="171"/>
      <c r="C598" s="165"/>
      <c r="D598" s="171"/>
      <c r="E598" s="327" t="s">
        <v>196</v>
      </c>
      <c r="F598" s="328"/>
      <c r="G598" s="329"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1" t="s">
        <v>195</v>
      </c>
      <c r="AF598" s="322"/>
      <c r="AG598" s="322"/>
      <c r="AH598" s="323"/>
      <c r="AI598" s="324" t="s">
        <v>337</v>
      </c>
      <c r="AJ598" s="324"/>
      <c r="AK598" s="324"/>
      <c r="AL598" s="144"/>
      <c r="AM598" s="324" t="s">
        <v>350</v>
      </c>
      <c r="AN598" s="324"/>
      <c r="AO598" s="324"/>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7"/>
      <c r="F599" s="328"/>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7"/>
      <c r="F600" s="328"/>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5"/>
      <c r="AF600" s="192"/>
      <c r="AG600" s="192"/>
      <c r="AH600" s="192"/>
      <c r="AI600" s="325"/>
      <c r="AJ600" s="192"/>
      <c r="AK600" s="192"/>
      <c r="AL600" s="192"/>
      <c r="AM600" s="325"/>
      <c r="AN600" s="192"/>
      <c r="AO600" s="192"/>
      <c r="AP600" s="326"/>
      <c r="AQ600" s="325"/>
      <c r="AR600" s="192"/>
      <c r="AS600" s="192"/>
      <c r="AT600" s="326"/>
      <c r="AU600" s="192"/>
      <c r="AV600" s="192"/>
      <c r="AW600" s="192"/>
      <c r="AX600" s="193"/>
    </row>
    <row r="601" spans="1:50" ht="23.25" hidden="1" customHeight="1" x14ac:dyDescent="0.15">
      <c r="A601" s="174"/>
      <c r="B601" s="171"/>
      <c r="C601" s="165"/>
      <c r="D601" s="171"/>
      <c r="E601" s="327"/>
      <c r="F601" s="328"/>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5"/>
      <c r="AF601" s="192"/>
      <c r="AG601" s="192"/>
      <c r="AH601" s="326"/>
      <c r="AI601" s="325"/>
      <c r="AJ601" s="192"/>
      <c r="AK601" s="192"/>
      <c r="AL601" s="192"/>
      <c r="AM601" s="325"/>
      <c r="AN601" s="192"/>
      <c r="AO601" s="192"/>
      <c r="AP601" s="326"/>
      <c r="AQ601" s="325"/>
      <c r="AR601" s="192"/>
      <c r="AS601" s="192"/>
      <c r="AT601" s="326"/>
      <c r="AU601" s="192"/>
      <c r="AV601" s="192"/>
      <c r="AW601" s="192"/>
      <c r="AX601" s="193"/>
    </row>
    <row r="602" spans="1:50" ht="23.25" hidden="1" customHeight="1" x14ac:dyDescent="0.15">
      <c r="A602" s="174"/>
      <c r="B602" s="171"/>
      <c r="C602" s="165"/>
      <c r="D602" s="171"/>
      <c r="E602" s="327"/>
      <c r="F602" s="328"/>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5"/>
      <c r="AF602" s="192"/>
      <c r="AG602" s="192"/>
      <c r="AH602" s="326"/>
      <c r="AI602" s="325"/>
      <c r="AJ602" s="192"/>
      <c r="AK602" s="192"/>
      <c r="AL602" s="192"/>
      <c r="AM602" s="325"/>
      <c r="AN602" s="192"/>
      <c r="AO602" s="192"/>
      <c r="AP602" s="326"/>
      <c r="AQ602" s="325"/>
      <c r="AR602" s="192"/>
      <c r="AS602" s="192"/>
      <c r="AT602" s="326"/>
      <c r="AU602" s="192"/>
      <c r="AV602" s="192"/>
      <c r="AW602" s="192"/>
      <c r="AX602" s="193"/>
    </row>
    <row r="603" spans="1:50" ht="18.75" hidden="1" customHeight="1" x14ac:dyDescent="0.15">
      <c r="A603" s="174"/>
      <c r="B603" s="171"/>
      <c r="C603" s="165"/>
      <c r="D603" s="171"/>
      <c r="E603" s="327" t="s">
        <v>196</v>
      </c>
      <c r="F603" s="328"/>
      <c r="G603" s="329"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1" t="s">
        <v>195</v>
      </c>
      <c r="AF603" s="322"/>
      <c r="AG603" s="322"/>
      <c r="AH603" s="323"/>
      <c r="AI603" s="324" t="s">
        <v>337</v>
      </c>
      <c r="AJ603" s="324"/>
      <c r="AK603" s="324"/>
      <c r="AL603" s="144"/>
      <c r="AM603" s="324" t="s">
        <v>350</v>
      </c>
      <c r="AN603" s="324"/>
      <c r="AO603" s="324"/>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7"/>
      <c r="F604" s="328"/>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7"/>
      <c r="F605" s="328"/>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5"/>
      <c r="AF605" s="192"/>
      <c r="AG605" s="192"/>
      <c r="AH605" s="192"/>
      <c r="AI605" s="325"/>
      <c r="AJ605" s="192"/>
      <c r="AK605" s="192"/>
      <c r="AL605" s="192"/>
      <c r="AM605" s="325"/>
      <c r="AN605" s="192"/>
      <c r="AO605" s="192"/>
      <c r="AP605" s="326"/>
      <c r="AQ605" s="325"/>
      <c r="AR605" s="192"/>
      <c r="AS605" s="192"/>
      <c r="AT605" s="326"/>
      <c r="AU605" s="192"/>
      <c r="AV605" s="192"/>
      <c r="AW605" s="192"/>
      <c r="AX605" s="193"/>
    </row>
    <row r="606" spans="1:50" ht="23.25" hidden="1" customHeight="1" x14ac:dyDescent="0.15">
      <c r="A606" s="174"/>
      <c r="B606" s="171"/>
      <c r="C606" s="165"/>
      <c r="D606" s="171"/>
      <c r="E606" s="327"/>
      <c r="F606" s="328"/>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5"/>
      <c r="AF606" s="192"/>
      <c r="AG606" s="192"/>
      <c r="AH606" s="326"/>
      <c r="AI606" s="325"/>
      <c r="AJ606" s="192"/>
      <c r="AK606" s="192"/>
      <c r="AL606" s="192"/>
      <c r="AM606" s="325"/>
      <c r="AN606" s="192"/>
      <c r="AO606" s="192"/>
      <c r="AP606" s="326"/>
      <c r="AQ606" s="325"/>
      <c r="AR606" s="192"/>
      <c r="AS606" s="192"/>
      <c r="AT606" s="326"/>
      <c r="AU606" s="192"/>
      <c r="AV606" s="192"/>
      <c r="AW606" s="192"/>
      <c r="AX606" s="193"/>
    </row>
    <row r="607" spans="1:50" ht="23.25" hidden="1" customHeight="1" x14ac:dyDescent="0.15">
      <c r="A607" s="174"/>
      <c r="B607" s="171"/>
      <c r="C607" s="165"/>
      <c r="D607" s="171"/>
      <c r="E607" s="327"/>
      <c r="F607" s="328"/>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5"/>
      <c r="AF607" s="192"/>
      <c r="AG607" s="192"/>
      <c r="AH607" s="326"/>
      <c r="AI607" s="325"/>
      <c r="AJ607" s="192"/>
      <c r="AK607" s="192"/>
      <c r="AL607" s="192"/>
      <c r="AM607" s="325"/>
      <c r="AN607" s="192"/>
      <c r="AO607" s="192"/>
      <c r="AP607" s="326"/>
      <c r="AQ607" s="325"/>
      <c r="AR607" s="192"/>
      <c r="AS607" s="192"/>
      <c r="AT607" s="326"/>
      <c r="AU607" s="192"/>
      <c r="AV607" s="192"/>
      <c r="AW607" s="192"/>
      <c r="AX607" s="193"/>
    </row>
    <row r="608" spans="1:50" ht="18.75" hidden="1" customHeight="1" x14ac:dyDescent="0.15">
      <c r="A608" s="174"/>
      <c r="B608" s="171"/>
      <c r="C608" s="165"/>
      <c r="D608" s="171"/>
      <c r="E608" s="327" t="s">
        <v>196</v>
      </c>
      <c r="F608" s="328"/>
      <c r="G608" s="329"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1" t="s">
        <v>195</v>
      </c>
      <c r="AF608" s="322"/>
      <c r="AG608" s="322"/>
      <c r="AH608" s="323"/>
      <c r="AI608" s="324" t="s">
        <v>337</v>
      </c>
      <c r="AJ608" s="324"/>
      <c r="AK608" s="324"/>
      <c r="AL608" s="144"/>
      <c r="AM608" s="324" t="s">
        <v>350</v>
      </c>
      <c r="AN608" s="324"/>
      <c r="AO608" s="324"/>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7"/>
      <c r="F609" s="328"/>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7"/>
      <c r="F610" s="328"/>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5"/>
      <c r="AF610" s="192"/>
      <c r="AG610" s="192"/>
      <c r="AH610" s="192"/>
      <c r="AI610" s="325"/>
      <c r="AJ610" s="192"/>
      <c r="AK610" s="192"/>
      <c r="AL610" s="192"/>
      <c r="AM610" s="325"/>
      <c r="AN610" s="192"/>
      <c r="AO610" s="192"/>
      <c r="AP610" s="326"/>
      <c r="AQ610" s="325"/>
      <c r="AR610" s="192"/>
      <c r="AS610" s="192"/>
      <c r="AT610" s="326"/>
      <c r="AU610" s="192"/>
      <c r="AV610" s="192"/>
      <c r="AW610" s="192"/>
      <c r="AX610" s="193"/>
    </row>
    <row r="611" spans="1:50" ht="23.25" hidden="1" customHeight="1" x14ac:dyDescent="0.15">
      <c r="A611" s="174"/>
      <c r="B611" s="171"/>
      <c r="C611" s="165"/>
      <c r="D611" s="171"/>
      <c r="E611" s="327"/>
      <c r="F611" s="328"/>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5"/>
      <c r="AF611" s="192"/>
      <c r="AG611" s="192"/>
      <c r="AH611" s="326"/>
      <c r="AI611" s="325"/>
      <c r="AJ611" s="192"/>
      <c r="AK611" s="192"/>
      <c r="AL611" s="192"/>
      <c r="AM611" s="325"/>
      <c r="AN611" s="192"/>
      <c r="AO611" s="192"/>
      <c r="AP611" s="326"/>
      <c r="AQ611" s="325"/>
      <c r="AR611" s="192"/>
      <c r="AS611" s="192"/>
      <c r="AT611" s="326"/>
      <c r="AU611" s="192"/>
      <c r="AV611" s="192"/>
      <c r="AW611" s="192"/>
      <c r="AX611" s="193"/>
    </row>
    <row r="612" spans="1:50" ht="23.25" hidden="1" customHeight="1" x14ac:dyDescent="0.15">
      <c r="A612" s="174"/>
      <c r="B612" s="171"/>
      <c r="C612" s="165"/>
      <c r="D612" s="171"/>
      <c r="E612" s="327"/>
      <c r="F612" s="328"/>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5"/>
      <c r="AF612" s="192"/>
      <c r="AG612" s="192"/>
      <c r="AH612" s="326"/>
      <c r="AI612" s="325"/>
      <c r="AJ612" s="192"/>
      <c r="AK612" s="192"/>
      <c r="AL612" s="192"/>
      <c r="AM612" s="325"/>
      <c r="AN612" s="192"/>
      <c r="AO612" s="192"/>
      <c r="AP612" s="326"/>
      <c r="AQ612" s="325"/>
      <c r="AR612" s="192"/>
      <c r="AS612" s="192"/>
      <c r="AT612" s="326"/>
      <c r="AU612" s="192"/>
      <c r="AV612" s="192"/>
      <c r="AW612" s="192"/>
      <c r="AX612" s="193"/>
    </row>
    <row r="613" spans="1:50" ht="18.75" hidden="1" customHeight="1" x14ac:dyDescent="0.15">
      <c r="A613" s="174"/>
      <c r="B613" s="171"/>
      <c r="C613" s="165"/>
      <c r="D613" s="171"/>
      <c r="E613" s="327" t="s">
        <v>196</v>
      </c>
      <c r="F613" s="328"/>
      <c r="G613" s="329"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1" t="s">
        <v>195</v>
      </c>
      <c r="AF613" s="322"/>
      <c r="AG613" s="322"/>
      <c r="AH613" s="323"/>
      <c r="AI613" s="324" t="s">
        <v>337</v>
      </c>
      <c r="AJ613" s="324"/>
      <c r="AK613" s="324"/>
      <c r="AL613" s="144"/>
      <c r="AM613" s="324" t="s">
        <v>350</v>
      </c>
      <c r="AN613" s="324"/>
      <c r="AO613" s="324"/>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7"/>
      <c r="F614" s="328"/>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7"/>
      <c r="F615" s="328"/>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5"/>
      <c r="AF615" s="192"/>
      <c r="AG615" s="192"/>
      <c r="AH615" s="192"/>
      <c r="AI615" s="325"/>
      <c r="AJ615" s="192"/>
      <c r="AK615" s="192"/>
      <c r="AL615" s="192"/>
      <c r="AM615" s="325"/>
      <c r="AN615" s="192"/>
      <c r="AO615" s="192"/>
      <c r="AP615" s="326"/>
      <c r="AQ615" s="325"/>
      <c r="AR615" s="192"/>
      <c r="AS615" s="192"/>
      <c r="AT615" s="326"/>
      <c r="AU615" s="192"/>
      <c r="AV615" s="192"/>
      <c r="AW615" s="192"/>
      <c r="AX615" s="193"/>
    </row>
    <row r="616" spans="1:50" ht="23.25" hidden="1" customHeight="1" x14ac:dyDescent="0.15">
      <c r="A616" s="174"/>
      <c r="B616" s="171"/>
      <c r="C616" s="165"/>
      <c r="D616" s="171"/>
      <c r="E616" s="327"/>
      <c r="F616" s="328"/>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5"/>
      <c r="AF616" s="192"/>
      <c r="AG616" s="192"/>
      <c r="AH616" s="326"/>
      <c r="AI616" s="325"/>
      <c r="AJ616" s="192"/>
      <c r="AK616" s="192"/>
      <c r="AL616" s="192"/>
      <c r="AM616" s="325"/>
      <c r="AN616" s="192"/>
      <c r="AO616" s="192"/>
      <c r="AP616" s="326"/>
      <c r="AQ616" s="325"/>
      <c r="AR616" s="192"/>
      <c r="AS616" s="192"/>
      <c r="AT616" s="326"/>
      <c r="AU616" s="192"/>
      <c r="AV616" s="192"/>
      <c r="AW616" s="192"/>
      <c r="AX616" s="193"/>
    </row>
    <row r="617" spans="1:50" ht="23.25" hidden="1" customHeight="1" x14ac:dyDescent="0.15">
      <c r="A617" s="174"/>
      <c r="B617" s="171"/>
      <c r="C617" s="165"/>
      <c r="D617" s="171"/>
      <c r="E617" s="327"/>
      <c r="F617" s="328"/>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5"/>
      <c r="AF617" s="192"/>
      <c r="AG617" s="192"/>
      <c r="AH617" s="326"/>
      <c r="AI617" s="325"/>
      <c r="AJ617" s="192"/>
      <c r="AK617" s="192"/>
      <c r="AL617" s="192"/>
      <c r="AM617" s="325"/>
      <c r="AN617" s="192"/>
      <c r="AO617" s="192"/>
      <c r="AP617" s="326"/>
      <c r="AQ617" s="325"/>
      <c r="AR617" s="192"/>
      <c r="AS617" s="192"/>
      <c r="AT617" s="326"/>
      <c r="AU617" s="192"/>
      <c r="AV617" s="192"/>
      <c r="AW617" s="192"/>
      <c r="AX617" s="193"/>
    </row>
    <row r="618" spans="1:50" ht="18.75" hidden="1" customHeight="1" x14ac:dyDescent="0.15">
      <c r="A618" s="174"/>
      <c r="B618" s="171"/>
      <c r="C618" s="165"/>
      <c r="D618" s="171"/>
      <c r="E618" s="327" t="s">
        <v>197</v>
      </c>
      <c r="F618" s="328"/>
      <c r="G618" s="329"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1" t="s">
        <v>195</v>
      </c>
      <c r="AF618" s="322"/>
      <c r="AG618" s="322"/>
      <c r="AH618" s="323"/>
      <c r="AI618" s="324" t="s">
        <v>337</v>
      </c>
      <c r="AJ618" s="324"/>
      <c r="AK618" s="324"/>
      <c r="AL618" s="144"/>
      <c r="AM618" s="324" t="s">
        <v>350</v>
      </c>
      <c r="AN618" s="324"/>
      <c r="AO618" s="324"/>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7"/>
      <c r="F619" s="328"/>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7"/>
      <c r="F620" s="328"/>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5"/>
      <c r="AF620" s="192"/>
      <c r="AG620" s="192"/>
      <c r="AH620" s="192"/>
      <c r="AI620" s="325"/>
      <c r="AJ620" s="192"/>
      <c r="AK620" s="192"/>
      <c r="AL620" s="192"/>
      <c r="AM620" s="325"/>
      <c r="AN620" s="192"/>
      <c r="AO620" s="192"/>
      <c r="AP620" s="326"/>
      <c r="AQ620" s="325"/>
      <c r="AR620" s="192"/>
      <c r="AS620" s="192"/>
      <c r="AT620" s="326"/>
      <c r="AU620" s="192"/>
      <c r="AV620" s="192"/>
      <c r="AW620" s="192"/>
      <c r="AX620" s="193"/>
    </row>
    <row r="621" spans="1:50" ht="23.25" hidden="1" customHeight="1" x14ac:dyDescent="0.15">
      <c r="A621" s="174"/>
      <c r="B621" s="171"/>
      <c r="C621" s="165"/>
      <c r="D621" s="171"/>
      <c r="E621" s="327"/>
      <c r="F621" s="328"/>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5"/>
      <c r="AF621" s="192"/>
      <c r="AG621" s="192"/>
      <c r="AH621" s="326"/>
      <c r="AI621" s="325"/>
      <c r="AJ621" s="192"/>
      <c r="AK621" s="192"/>
      <c r="AL621" s="192"/>
      <c r="AM621" s="325"/>
      <c r="AN621" s="192"/>
      <c r="AO621" s="192"/>
      <c r="AP621" s="326"/>
      <c r="AQ621" s="325"/>
      <c r="AR621" s="192"/>
      <c r="AS621" s="192"/>
      <c r="AT621" s="326"/>
      <c r="AU621" s="192"/>
      <c r="AV621" s="192"/>
      <c r="AW621" s="192"/>
      <c r="AX621" s="193"/>
    </row>
    <row r="622" spans="1:50" ht="23.25" hidden="1" customHeight="1" x14ac:dyDescent="0.15">
      <c r="A622" s="174"/>
      <c r="B622" s="171"/>
      <c r="C622" s="165"/>
      <c r="D622" s="171"/>
      <c r="E622" s="327"/>
      <c r="F622" s="328"/>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5"/>
      <c r="AF622" s="192"/>
      <c r="AG622" s="192"/>
      <c r="AH622" s="326"/>
      <c r="AI622" s="325"/>
      <c r="AJ622" s="192"/>
      <c r="AK622" s="192"/>
      <c r="AL622" s="192"/>
      <c r="AM622" s="325"/>
      <c r="AN622" s="192"/>
      <c r="AO622" s="192"/>
      <c r="AP622" s="326"/>
      <c r="AQ622" s="325"/>
      <c r="AR622" s="192"/>
      <c r="AS622" s="192"/>
      <c r="AT622" s="326"/>
      <c r="AU622" s="192"/>
      <c r="AV622" s="192"/>
      <c r="AW622" s="192"/>
      <c r="AX622" s="193"/>
    </row>
    <row r="623" spans="1:50" ht="18.75" hidden="1" customHeight="1" x14ac:dyDescent="0.15">
      <c r="A623" s="174"/>
      <c r="B623" s="171"/>
      <c r="C623" s="165"/>
      <c r="D623" s="171"/>
      <c r="E623" s="327" t="s">
        <v>197</v>
      </c>
      <c r="F623" s="328"/>
      <c r="G623" s="329"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1" t="s">
        <v>195</v>
      </c>
      <c r="AF623" s="322"/>
      <c r="AG623" s="322"/>
      <c r="AH623" s="323"/>
      <c r="AI623" s="324" t="s">
        <v>337</v>
      </c>
      <c r="AJ623" s="324"/>
      <c r="AK623" s="324"/>
      <c r="AL623" s="144"/>
      <c r="AM623" s="324" t="s">
        <v>350</v>
      </c>
      <c r="AN623" s="324"/>
      <c r="AO623" s="324"/>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7"/>
      <c r="F624" s="328"/>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7"/>
      <c r="F625" s="328"/>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5"/>
      <c r="AF625" s="192"/>
      <c r="AG625" s="192"/>
      <c r="AH625" s="192"/>
      <c r="AI625" s="325"/>
      <c r="AJ625" s="192"/>
      <c r="AK625" s="192"/>
      <c r="AL625" s="192"/>
      <c r="AM625" s="325"/>
      <c r="AN625" s="192"/>
      <c r="AO625" s="192"/>
      <c r="AP625" s="326"/>
      <c r="AQ625" s="325"/>
      <c r="AR625" s="192"/>
      <c r="AS625" s="192"/>
      <c r="AT625" s="326"/>
      <c r="AU625" s="192"/>
      <c r="AV625" s="192"/>
      <c r="AW625" s="192"/>
      <c r="AX625" s="193"/>
    </row>
    <row r="626" spans="1:50" ht="23.25" hidden="1" customHeight="1" x14ac:dyDescent="0.15">
      <c r="A626" s="174"/>
      <c r="B626" s="171"/>
      <c r="C626" s="165"/>
      <c r="D626" s="171"/>
      <c r="E626" s="327"/>
      <c r="F626" s="328"/>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5"/>
      <c r="AF626" s="192"/>
      <c r="AG626" s="192"/>
      <c r="AH626" s="326"/>
      <c r="AI626" s="325"/>
      <c r="AJ626" s="192"/>
      <c r="AK626" s="192"/>
      <c r="AL626" s="192"/>
      <c r="AM626" s="325"/>
      <c r="AN626" s="192"/>
      <c r="AO626" s="192"/>
      <c r="AP626" s="326"/>
      <c r="AQ626" s="325"/>
      <c r="AR626" s="192"/>
      <c r="AS626" s="192"/>
      <c r="AT626" s="326"/>
      <c r="AU626" s="192"/>
      <c r="AV626" s="192"/>
      <c r="AW626" s="192"/>
      <c r="AX626" s="193"/>
    </row>
    <row r="627" spans="1:50" ht="23.25" hidden="1" customHeight="1" x14ac:dyDescent="0.15">
      <c r="A627" s="174"/>
      <c r="B627" s="171"/>
      <c r="C627" s="165"/>
      <c r="D627" s="171"/>
      <c r="E627" s="327"/>
      <c r="F627" s="328"/>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5"/>
      <c r="AF627" s="192"/>
      <c r="AG627" s="192"/>
      <c r="AH627" s="326"/>
      <c r="AI627" s="325"/>
      <c r="AJ627" s="192"/>
      <c r="AK627" s="192"/>
      <c r="AL627" s="192"/>
      <c r="AM627" s="325"/>
      <c r="AN627" s="192"/>
      <c r="AO627" s="192"/>
      <c r="AP627" s="326"/>
      <c r="AQ627" s="325"/>
      <c r="AR627" s="192"/>
      <c r="AS627" s="192"/>
      <c r="AT627" s="326"/>
      <c r="AU627" s="192"/>
      <c r="AV627" s="192"/>
      <c r="AW627" s="192"/>
      <c r="AX627" s="193"/>
    </row>
    <row r="628" spans="1:50" ht="18.75" hidden="1" customHeight="1" x14ac:dyDescent="0.15">
      <c r="A628" s="174"/>
      <c r="B628" s="171"/>
      <c r="C628" s="165"/>
      <c r="D628" s="171"/>
      <c r="E628" s="327" t="s">
        <v>197</v>
      </c>
      <c r="F628" s="328"/>
      <c r="G628" s="329"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1" t="s">
        <v>195</v>
      </c>
      <c r="AF628" s="322"/>
      <c r="AG628" s="322"/>
      <c r="AH628" s="323"/>
      <c r="AI628" s="324" t="s">
        <v>337</v>
      </c>
      <c r="AJ628" s="324"/>
      <c r="AK628" s="324"/>
      <c r="AL628" s="144"/>
      <c r="AM628" s="324" t="s">
        <v>350</v>
      </c>
      <c r="AN628" s="324"/>
      <c r="AO628" s="324"/>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7"/>
      <c r="F629" s="328"/>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7"/>
      <c r="F630" s="328"/>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5"/>
      <c r="AF630" s="192"/>
      <c r="AG630" s="192"/>
      <c r="AH630" s="192"/>
      <c r="AI630" s="325"/>
      <c r="AJ630" s="192"/>
      <c r="AK630" s="192"/>
      <c r="AL630" s="192"/>
      <c r="AM630" s="325"/>
      <c r="AN630" s="192"/>
      <c r="AO630" s="192"/>
      <c r="AP630" s="326"/>
      <c r="AQ630" s="325"/>
      <c r="AR630" s="192"/>
      <c r="AS630" s="192"/>
      <c r="AT630" s="326"/>
      <c r="AU630" s="192"/>
      <c r="AV630" s="192"/>
      <c r="AW630" s="192"/>
      <c r="AX630" s="193"/>
    </row>
    <row r="631" spans="1:50" ht="23.25" hidden="1" customHeight="1" x14ac:dyDescent="0.15">
      <c r="A631" s="174"/>
      <c r="B631" s="171"/>
      <c r="C631" s="165"/>
      <c r="D631" s="171"/>
      <c r="E631" s="327"/>
      <c r="F631" s="328"/>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5"/>
      <c r="AF631" s="192"/>
      <c r="AG631" s="192"/>
      <c r="AH631" s="326"/>
      <c r="AI631" s="325"/>
      <c r="AJ631" s="192"/>
      <c r="AK631" s="192"/>
      <c r="AL631" s="192"/>
      <c r="AM631" s="325"/>
      <c r="AN631" s="192"/>
      <c r="AO631" s="192"/>
      <c r="AP631" s="326"/>
      <c r="AQ631" s="325"/>
      <c r="AR631" s="192"/>
      <c r="AS631" s="192"/>
      <c r="AT631" s="326"/>
      <c r="AU631" s="192"/>
      <c r="AV631" s="192"/>
      <c r="AW631" s="192"/>
      <c r="AX631" s="193"/>
    </row>
    <row r="632" spans="1:50" ht="23.25" hidden="1" customHeight="1" x14ac:dyDescent="0.15">
      <c r="A632" s="174"/>
      <c r="B632" s="171"/>
      <c r="C632" s="165"/>
      <c r="D632" s="171"/>
      <c r="E632" s="327"/>
      <c r="F632" s="328"/>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5"/>
      <c r="AF632" s="192"/>
      <c r="AG632" s="192"/>
      <c r="AH632" s="326"/>
      <c r="AI632" s="325"/>
      <c r="AJ632" s="192"/>
      <c r="AK632" s="192"/>
      <c r="AL632" s="192"/>
      <c r="AM632" s="325"/>
      <c r="AN632" s="192"/>
      <c r="AO632" s="192"/>
      <c r="AP632" s="326"/>
      <c r="AQ632" s="325"/>
      <c r="AR632" s="192"/>
      <c r="AS632" s="192"/>
      <c r="AT632" s="326"/>
      <c r="AU632" s="192"/>
      <c r="AV632" s="192"/>
      <c r="AW632" s="192"/>
      <c r="AX632" s="193"/>
    </row>
    <row r="633" spans="1:50" ht="18.75" hidden="1" customHeight="1" x14ac:dyDescent="0.15">
      <c r="A633" s="174"/>
      <c r="B633" s="171"/>
      <c r="C633" s="165"/>
      <c r="D633" s="171"/>
      <c r="E633" s="327" t="s">
        <v>197</v>
      </c>
      <c r="F633" s="328"/>
      <c r="G633" s="329"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1" t="s">
        <v>195</v>
      </c>
      <c r="AF633" s="322"/>
      <c r="AG633" s="322"/>
      <c r="AH633" s="323"/>
      <c r="AI633" s="324" t="s">
        <v>337</v>
      </c>
      <c r="AJ633" s="324"/>
      <c r="AK633" s="324"/>
      <c r="AL633" s="144"/>
      <c r="AM633" s="324" t="s">
        <v>350</v>
      </c>
      <c r="AN633" s="324"/>
      <c r="AO633" s="324"/>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7"/>
      <c r="F634" s="328"/>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7"/>
      <c r="F635" s="328"/>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5"/>
      <c r="AF635" s="192"/>
      <c r="AG635" s="192"/>
      <c r="AH635" s="192"/>
      <c r="AI635" s="325"/>
      <c r="AJ635" s="192"/>
      <c r="AK635" s="192"/>
      <c r="AL635" s="192"/>
      <c r="AM635" s="325"/>
      <c r="AN635" s="192"/>
      <c r="AO635" s="192"/>
      <c r="AP635" s="326"/>
      <c r="AQ635" s="325"/>
      <c r="AR635" s="192"/>
      <c r="AS635" s="192"/>
      <c r="AT635" s="326"/>
      <c r="AU635" s="192"/>
      <c r="AV635" s="192"/>
      <c r="AW635" s="192"/>
      <c r="AX635" s="193"/>
    </row>
    <row r="636" spans="1:50" ht="23.25" hidden="1" customHeight="1" x14ac:dyDescent="0.15">
      <c r="A636" s="174"/>
      <c r="B636" s="171"/>
      <c r="C636" s="165"/>
      <c r="D636" s="171"/>
      <c r="E636" s="327"/>
      <c r="F636" s="328"/>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5"/>
      <c r="AF636" s="192"/>
      <c r="AG636" s="192"/>
      <c r="AH636" s="326"/>
      <c r="AI636" s="325"/>
      <c r="AJ636" s="192"/>
      <c r="AK636" s="192"/>
      <c r="AL636" s="192"/>
      <c r="AM636" s="325"/>
      <c r="AN636" s="192"/>
      <c r="AO636" s="192"/>
      <c r="AP636" s="326"/>
      <c r="AQ636" s="325"/>
      <c r="AR636" s="192"/>
      <c r="AS636" s="192"/>
      <c r="AT636" s="326"/>
      <c r="AU636" s="192"/>
      <c r="AV636" s="192"/>
      <c r="AW636" s="192"/>
      <c r="AX636" s="193"/>
    </row>
    <row r="637" spans="1:50" ht="23.25" hidden="1" customHeight="1" x14ac:dyDescent="0.15">
      <c r="A637" s="174"/>
      <c r="B637" s="171"/>
      <c r="C637" s="165"/>
      <c r="D637" s="171"/>
      <c r="E637" s="327"/>
      <c r="F637" s="328"/>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5"/>
      <c r="AF637" s="192"/>
      <c r="AG637" s="192"/>
      <c r="AH637" s="326"/>
      <c r="AI637" s="325"/>
      <c r="AJ637" s="192"/>
      <c r="AK637" s="192"/>
      <c r="AL637" s="192"/>
      <c r="AM637" s="325"/>
      <c r="AN637" s="192"/>
      <c r="AO637" s="192"/>
      <c r="AP637" s="326"/>
      <c r="AQ637" s="325"/>
      <c r="AR637" s="192"/>
      <c r="AS637" s="192"/>
      <c r="AT637" s="326"/>
      <c r="AU637" s="192"/>
      <c r="AV637" s="192"/>
      <c r="AW637" s="192"/>
      <c r="AX637" s="193"/>
    </row>
    <row r="638" spans="1:50" ht="18.75" hidden="1" customHeight="1" x14ac:dyDescent="0.15">
      <c r="A638" s="174"/>
      <c r="B638" s="171"/>
      <c r="C638" s="165"/>
      <c r="D638" s="171"/>
      <c r="E638" s="327" t="s">
        <v>197</v>
      </c>
      <c r="F638" s="328"/>
      <c r="G638" s="329"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1" t="s">
        <v>195</v>
      </c>
      <c r="AF638" s="322"/>
      <c r="AG638" s="322"/>
      <c r="AH638" s="323"/>
      <c r="AI638" s="324" t="s">
        <v>337</v>
      </c>
      <c r="AJ638" s="324"/>
      <c r="AK638" s="324"/>
      <c r="AL638" s="144"/>
      <c r="AM638" s="324" t="s">
        <v>350</v>
      </c>
      <c r="AN638" s="324"/>
      <c r="AO638" s="324"/>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7"/>
      <c r="F639" s="328"/>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7"/>
      <c r="F640" s="328"/>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5"/>
      <c r="AF640" s="192"/>
      <c r="AG640" s="192"/>
      <c r="AH640" s="192"/>
      <c r="AI640" s="325"/>
      <c r="AJ640" s="192"/>
      <c r="AK640" s="192"/>
      <c r="AL640" s="192"/>
      <c r="AM640" s="325"/>
      <c r="AN640" s="192"/>
      <c r="AO640" s="192"/>
      <c r="AP640" s="326"/>
      <c r="AQ640" s="325"/>
      <c r="AR640" s="192"/>
      <c r="AS640" s="192"/>
      <c r="AT640" s="326"/>
      <c r="AU640" s="192"/>
      <c r="AV640" s="192"/>
      <c r="AW640" s="192"/>
      <c r="AX640" s="193"/>
    </row>
    <row r="641" spans="1:50" ht="23.25" hidden="1" customHeight="1" x14ac:dyDescent="0.15">
      <c r="A641" s="174"/>
      <c r="B641" s="171"/>
      <c r="C641" s="165"/>
      <c r="D641" s="171"/>
      <c r="E641" s="327"/>
      <c r="F641" s="328"/>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5"/>
      <c r="AF641" s="192"/>
      <c r="AG641" s="192"/>
      <c r="AH641" s="326"/>
      <c r="AI641" s="325"/>
      <c r="AJ641" s="192"/>
      <c r="AK641" s="192"/>
      <c r="AL641" s="192"/>
      <c r="AM641" s="325"/>
      <c r="AN641" s="192"/>
      <c r="AO641" s="192"/>
      <c r="AP641" s="326"/>
      <c r="AQ641" s="325"/>
      <c r="AR641" s="192"/>
      <c r="AS641" s="192"/>
      <c r="AT641" s="326"/>
      <c r="AU641" s="192"/>
      <c r="AV641" s="192"/>
      <c r="AW641" s="192"/>
      <c r="AX641" s="193"/>
    </row>
    <row r="642" spans="1:50" ht="23.25" hidden="1" customHeight="1" x14ac:dyDescent="0.15">
      <c r="A642" s="174"/>
      <c r="B642" s="171"/>
      <c r="C642" s="165"/>
      <c r="D642" s="171"/>
      <c r="E642" s="327"/>
      <c r="F642" s="328"/>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5"/>
      <c r="AF642" s="192"/>
      <c r="AG642" s="192"/>
      <c r="AH642" s="326"/>
      <c r="AI642" s="325"/>
      <c r="AJ642" s="192"/>
      <c r="AK642" s="192"/>
      <c r="AL642" s="192"/>
      <c r="AM642" s="325"/>
      <c r="AN642" s="192"/>
      <c r="AO642" s="192"/>
      <c r="AP642" s="326"/>
      <c r="AQ642" s="325"/>
      <c r="AR642" s="192"/>
      <c r="AS642" s="192"/>
      <c r="AT642" s="326"/>
      <c r="AU642" s="192"/>
      <c r="AV642" s="192"/>
      <c r="AW642" s="192"/>
      <c r="AX642" s="193"/>
    </row>
    <row r="643" spans="1:50" ht="23.85" hidden="1" customHeight="1" x14ac:dyDescent="0.15">
      <c r="A643" s="174"/>
      <c r="B643" s="171"/>
      <c r="C643" s="165"/>
      <c r="D643" s="171"/>
      <c r="E643" s="107" t="s">
        <v>334</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329</v>
      </c>
      <c r="F646" s="160"/>
      <c r="G646" s="887" t="s">
        <v>207</v>
      </c>
      <c r="H646" s="108"/>
      <c r="I646" s="108"/>
      <c r="J646" s="888"/>
      <c r="K646" s="889"/>
      <c r="L646" s="889"/>
      <c r="M646" s="889"/>
      <c r="N646" s="889"/>
      <c r="O646" s="889"/>
      <c r="P646" s="889"/>
      <c r="Q646" s="889"/>
      <c r="R646" s="889"/>
      <c r="S646" s="889"/>
      <c r="T646" s="890"/>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1"/>
    </row>
    <row r="647" spans="1:50" ht="18.75" hidden="1" customHeight="1" x14ac:dyDescent="0.15">
      <c r="A647" s="174"/>
      <c r="B647" s="171"/>
      <c r="C647" s="165"/>
      <c r="D647" s="171"/>
      <c r="E647" s="327" t="s">
        <v>196</v>
      </c>
      <c r="F647" s="328"/>
      <c r="G647" s="329"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1" t="s">
        <v>195</v>
      </c>
      <c r="AF647" s="322"/>
      <c r="AG647" s="322"/>
      <c r="AH647" s="323"/>
      <c r="AI647" s="324" t="s">
        <v>337</v>
      </c>
      <c r="AJ647" s="324"/>
      <c r="AK647" s="324"/>
      <c r="AL647" s="144"/>
      <c r="AM647" s="324" t="s">
        <v>350</v>
      </c>
      <c r="AN647" s="324"/>
      <c r="AO647" s="324"/>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7"/>
      <c r="F648" s="328"/>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7"/>
      <c r="F649" s="328"/>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5"/>
      <c r="AF649" s="192"/>
      <c r="AG649" s="192"/>
      <c r="AH649" s="192"/>
      <c r="AI649" s="325"/>
      <c r="AJ649" s="192"/>
      <c r="AK649" s="192"/>
      <c r="AL649" s="192"/>
      <c r="AM649" s="325"/>
      <c r="AN649" s="192"/>
      <c r="AO649" s="192"/>
      <c r="AP649" s="326"/>
      <c r="AQ649" s="325"/>
      <c r="AR649" s="192"/>
      <c r="AS649" s="192"/>
      <c r="AT649" s="326"/>
      <c r="AU649" s="192"/>
      <c r="AV649" s="192"/>
      <c r="AW649" s="192"/>
      <c r="AX649" s="193"/>
    </row>
    <row r="650" spans="1:50" ht="23.25" hidden="1" customHeight="1" x14ac:dyDescent="0.15">
      <c r="A650" s="174"/>
      <c r="B650" s="171"/>
      <c r="C650" s="165"/>
      <c r="D650" s="171"/>
      <c r="E650" s="327"/>
      <c r="F650" s="328"/>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5"/>
      <c r="AF650" s="192"/>
      <c r="AG650" s="192"/>
      <c r="AH650" s="326"/>
      <c r="AI650" s="325"/>
      <c r="AJ650" s="192"/>
      <c r="AK650" s="192"/>
      <c r="AL650" s="192"/>
      <c r="AM650" s="325"/>
      <c r="AN650" s="192"/>
      <c r="AO650" s="192"/>
      <c r="AP650" s="326"/>
      <c r="AQ650" s="325"/>
      <c r="AR650" s="192"/>
      <c r="AS650" s="192"/>
      <c r="AT650" s="326"/>
      <c r="AU650" s="192"/>
      <c r="AV650" s="192"/>
      <c r="AW650" s="192"/>
      <c r="AX650" s="193"/>
    </row>
    <row r="651" spans="1:50" ht="23.25" hidden="1" customHeight="1" x14ac:dyDescent="0.15">
      <c r="A651" s="174"/>
      <c r="B651" s="171"/>
      <c r="C651" s="165"/>
      <c r="D651" s="171"/>
      <c r="E651" s="327"/>
      <c r="F651" s="328"/>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5"/>
      <c r="AF651" s="192"/>
      <c r="AG651" s="192"/>
      <c r="AH651" s="326"/>
      <c r="AI651" s="325"/>
      <c r="AJ651" s="192"/>
      <c r="AK651" s="192"/>
      <c r="AL651" s="192"/>
      <c r="AM651" s="325"/>
      <c r="AN651" s="192"/>
      <c r="AO651" s="192"/>
      <c r="AP651" s="326"/>
      <c r="AQ651" s="325"/>
      <c r="AR651" s="192"/>
      <c r="AS651" s="192"/>
      <c r="AT651" s="326"/>
      <c r="AU651" s="192"/>
      <c r="AV651" s="192"/>
      <c r="AW651" s="192"/>
      <c r="AX651" s="193"/>
    </row>
    <row r="652" spans="1:50" ht="18.75" hidden="1" customHeight="1" x14ac:dyDescent="0.15">
      <c r="A652" s="174"/>
      <c r="B652" s="171"/>
      <c r="C652" s="165"/>
      <c r="D652" s="171"/>
      <c r="E652" s="327" t="s">
        <v>196</v>
      </c>
      <c r="F652" s="328"/>
      <c r="G652" s="329"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1" t="s">
        <v>195</v>
      </c>
      <c r="AF652" s="322"/>
      <c r="AG652" s="322"/>
      <c r="AH652" s="323"/>
      <c r="AI652" s="324" t="s">
        <v>337</v>
      </c>
      <c r="AJ652" s="324"/>
      <c r="AK652" s="324"/>
      <c r="AL652" s="144"/>
      <c r="AM652" s="324" t="s">
        <v>350</v>
      </c>
      <c r="AN652" s="324"/>
      <c r="AO652" s="324"/>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7"/>
      <c r="F653" s="328"/>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7"/>
      <c r="F654" s="328"/>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5"/>
      <c r="AF654" s="192"/>
      <c r="AG654" s="192"/>
      <c r="AH654" s="192"/>
      <c r="AI654" s="325"/>
      <c r="AJ654" s="192"/>
      <c r="AK654" s="192"/>
      <c r="AL654" s="192"/>
      <c r="AM654" s="325"/>
      <c r="AN654" s="192"/>
      <c r="AO654" s="192"/>
      <c r="AP654" s="326"/>
      <c r="AQ654" s="325"/>
      <c r="AR654" s="192"/>
      <c r="AS654" s="192"/>
      <c r="AT654" s="326"/>
      <c r="AU654" s="192"/>
      <c r="AV654" s="192"/>
      <c r="AW654" s="192"/>
      <c r="AX654" s="193"/>
    </row>
    <row r="655" spans="1:50" ht="23.25" hidden="1" customHeight="1" x14ac:dyDescent="0.15">
      <c r="A655" s="174"/>
      <c r="B655" s="171"/>
      <c r="C655" s="165"/>
      <c r="D655" s="171"/>
      <c r="E655" s="327"/>
      <c r="F655" s="328"/>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5"/>
      <c r="AF655" s="192"/>
      <c r="AG655" s="192"/>
      <c r="AH655" s="326"/>
      <c r="AI655" s="325"/>
      <c r="AJ655" s="192"/>
      <c r="AK655" s="192"/>
      <c r="AL655" s="192"/>
      <c r="AM655" s="325"/>
      <c r="AN655" s="192"/>
      <c r="AO655" s="192"/>
      <c r="AP655" s="326"/>
      <c r="AQ655" s="325"/>
      <c r="AR655" s="192"/>
      <c r="AS655" s="192"/>
      <c r="AT655" s="326"/>
      <c r="AU655" s="192"/>
      <c r="AV655" s="192"/>
      <c r="AW655" s="192"/>
      <c r="AX655" s="193"/>
    </row>
    <row r="656" spans="1:50" ht="23.25" hidden="1" customHeight="1" x14ac:dyDescent="0.15">
      <c r="A656" s="174"/>
      <c r="B656" s="171"/>
      <c r="C656" s="165"/>
      <c r="D656" s="171"/>
      <c r="E656" s="327"/>
      <c r="F656" s="328"/>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5"/>
      <c r="AF656" s="192"/>
      <c r="AG656" s="192"/>
      <c r="AH656" s="326"/>
      <c r="AI656" s="325"/>
      <c r="AJ656" s="192"/>
      <c r="AK656" s="192"/>
      <c r="AL656" s="192"/>
      <c r="AM656" s="325"/>
      <c r="AN656" s="192"/>
      <c r="AO656" s="192"/>
      <c r="AP656" s="326"/>
      <c r="AQ656" s="325"/>
      <c r="AR656" s="192"/>
      <c r="AS656" s="192"/>
      <c r="AT656" s="326"/>
      <c r="AU656" s="192"/>
      <c r="AV656" s="192"/>
      <c r="AW656" s="192"/>
      <c r="AX656" s="193"/>
    </row>
    <row r="657" spans="1:50" ht="18.75" hidden="1" customHeight="1" x14ac:dyDescent="0.15">
      <c r="A657" s="174"/>
      <c r="B657" s="171"/>
      <c r="C657" s="165"/>
      <c r="D657" s="171"/>
      <c r="E657" s="327" t="s">
        <v>196</v>
      </c>
      <c r="F657" s="328"/>
      <c r="G657" s="329"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1" t="s">
        <v>195</v>
      </c>
      <c r="AF657" s="322"/>
      <c r="AG657" s="322"/>
      <c r="AH657" s="323"/>
      <c r="AI657" s="324" t="s">
        <v>337</v>
      </c>
      <c r="AJ657" s="324"/>
      <c r="AK657" s="324"/>
      <c r="AL657" s="144"/>
      <c r="AM657" s="324" t="s">
        <v>350</v>
      </c>
      <c r="AN657" s="324"/>
      <c r="AO657" s="324"/>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7"/>
      <c r="F658" s="328"/>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7"/>
      <c r="F659" s="328"/>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5"/>
      <c r="AF659" s="192"/>
      <c r="AG659" s="192"/>
      <c r="AH659" s="192"/>
      <c r="AI659" s="325"/>
      <c r="AJ659" s="192"/>
      <c r="AK659" s="192"/>
      <c r="AL659" s="192"/>
      <c r="AM659" s="325"/>
      <c r="AN659" s="192"/>
      <c r="AO659" s="192"/>
      <c r="AP659" s="326"/>
      <c r="AQ659" s="325"/>
      <c r="AR659" s="192"/>
      <c r="AS659" s="192"/>
      <c r="AT659" s="326"/>
      <c r="AU659" s="192"/>
      <c r="AV659" s="192"/>
      <c r="AW659" s="192"/>
      <c r="AX659" s="193"/>
    </row>
    <row r="660" spans="1:50" ht="23.25" hidden="1" customHeight="1" x14ac:dyDescent="0.15">
      <c r="A660" s="174"/>
      <c r="B660" s="171"/>
      <c r="C660" s="165"/>
      <c r="D660" s="171"/>
      <c r="E660" s="327"/>
      <c r="F660" s="328"/>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5"/>
      <c r="AF660" s="192"/>
      <c r="AG660" s="192"/>
      <c r="AH660" s="326"/>
      <c r="AI660" s="325"/>
      <c r="AJ660" s="192"/>
      <c r="AK660" s="192"/>
      <c r="AL660" s="192"/>
      <c r="AM660" s="325"/>
      <c r="AN660" s="192"/>
      <c r="AO660" s="192"/>
      <c r="AP660" s="326"/>
      <c r="AQ660" s="325"/>
      <c r="AR660" s="192"/>
      <c r="AS660" s="192"/>
      <c r="AT660" s="326"/>
      <c r="AU660" s="192"/>
      <c r="AV660" s="192"/>
      <c r="AW660" s="192"/>
      <c r="AX660" s="193"/>
    </row>
    <row r="661" spans="1:50" ht="23.25" hidden="1" customHeight="1" x14ac:dyDescent="0.15">
      <c r="A661" s="174"/>
      <c r="B661" s="171"/>
      <c r="C661" s="165"/>
      <c r="D661" s="171"/>
      <c r="E661" s="327"/>
      <c r="F661" s="328"/>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5"/>
      <c r="AF661" s="192"/>
      <c r="AG661" s="192"/>
      <c r="AH661" s="326"/>
      <c r="AI661" s="325"/>
      <c r="AJ661" s="192"/>
      <c r="AK661" s="192"/>
      <c r="AL661" s="192"/>
      <c r="AM661" s="325"/>
      <c r="AN661" s="192"/>
      <c r="AO661" s="192"/>
      <c r="AP661" s="326"/>
      <c r="AQ661" s="325"/>
      <c r="AR661" s="192"/>
      <c r="AS661" s="192"/>
      <c r="AT661" s="326"/>
      <c r="AU661" s="192"/>
      <c r="AV661" s="192"/>
      <c r="AW661" s="192"/>
      <c r="AX661" s="193"/>
    </row>
    <row r="662" spans="1:50" ht="18.75" hidden="1" customHeight="1" x14ac:dyDescent="0.15">
      <c r="A662" s="174"/>
      <c r="B662" s="171"/>
      <c r="C662" s="165"/>
      <c r="D662" s="171"/>
      <c r="E662" s="327" t="s">
        <v>196</v>
      </c>
      <c r="F662" s="328"/>
      <c r="G662" s="329"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1" t="s">
        <v>195</v>
      </c>
      <c r="AF662" s="322"/>
      <c r="AG662" s="322"/>
      <c r="AH662" s="323"/>
      <c r="AI662" s="324" t="s">
        <v>337</v>
      </c>
      <c r="AJ662" s="324"/>
      <c r="AK662" s="324"/>
      <c r="AL662" s="144"/>
      <c r="AM662" s="324" t="s">
        <v>350</v>
      </c>
      <c r="AN662" s="324"/>
      <c r="AO662" s="324"/>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7"/>
      <c r="F663" s="328"/>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7"/>
      <c r="F664" s="328"/>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5"/>
      <c r="AF664" s="192"/>
      <c r="AG664" s="192"/>
      <c r="AH664" s="192"/>
      <c r="AI664" s="325"/>
      <c r="AJ664" s="192"/>
      <c r="AK664" s="192"/>
      <c r="AL664" s="192"/>
      <c r="AM664" s="325"/>
      <c r="AN664" s="192"/>
      <c r="AO664" s="192"/>
      <c r="AP664" s="326"/>
      <c r="AQ664" s="325"/>
      <c r="AR664" s="192"/>
      <c r="AS664" s="192"/>
      <c r="AT664" s="326"/>
      <c r="AU664" s="192"/>
      <c r="AV664" s="192"/>
      <c r="AW664" s="192"/>
      <c r="AX664" s="193"/>
    </row>
    <row r="665" spans="1:50" ht="23.25" hidden="1" customHeight="1" x14ac:dyDescent="0.15">
      <c r="A665" s="174"/>
      <c r="B665" s="171"/>
      <c r="C665" s="165"/>
      <c r="D665" s="171"/>
      <c r="E665" s="327"/>
      <c r="F665" s="328"/>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5"/>
      <c r="AF665" s="192"/>
      <c r="AG665" s="192"/>
      <c r="AH665" s="326"/>
      <c r="AI665" s="325"/>
      <c r="AJ665" s="192"/>
      <c r="AK665" s="192"/>
      <c r="AL665" s="192"/>
      <c r="AM665" s="325"/>
      <c r="AN665" s="192"/>
      <c r="AO665" s="192"/>
      <c r="AP665" s="326"/>
      <c r="AQ665" s="325"/>
      <c r="AR665" s="192"/>
      <c r="AS665" s="192"/>
      <c r="AT665" s="326"/>
      <c r="AU665" s="192"/>
      <c r="AV665" s="192"/>
      <c r="AW665" s="192"/>
      <c r="AX665" s="193"/>
    </row>
    <row r="666" spans="1:50" ht="23.25" hidden="1" customHeight="1" x14ac:dyDescent="0.15">
      <c r="A666" s="174"/>
      <c r="B666" s="171"/>
      <c r="C666" s="165"/>
      <c r="D666" s="171"/>
      <c r="E666" s="327"/>
      <c r="F666" s="328"/>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5"/>
      <c r="AF666" s="192"/>
      <c r="AG666" s="192"/>
      <c r="AH666" s="326"/>
      <c r="AI666" s="325"/>
      <c r="AJ666" s="192"/>
      <c r="AK666" s="192"/>
      <c r="AL666" s="192"/>
      <c r="AM666" s="325"/>
      <c r="AN666" s="192"/>
      <c r="AO666" s="192"/>
      <c r="AP666" s="326"/>
      <c r="AQ666" s="325"/>
      <c r="AR666" s="192"/>
      <c r="AS666" s="192"/>
      <c r="AT666" s="326"/>
      <c r="AU666" s="192"/>
      <c r="AV666" s="192"/>
      <c r="AW666" s="192"/>
      <c r="AX666" s="193"/>
    </row>
    <row r="667" spans="1:50" ht="18.75" hidden="1" customHeight="1" x14ac:dyDescent="0.15">
      <c r="A667" s="174"/>
      <c r="B667" s="171"/>
      <c r="C667" s="165"/>
      <c r="D667" s="171"/>
      <c r="E667" s="327" t="s">
        <v>196</v>
      </c>
      <c r="F667" s="328"/>
      <c r="G667" s="329"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1" t="s">
        <v>195</v>
      </c>
      <c r="AF667" s="322"/>
      <c r="AG667" s="322"/>
      <c r="AH667" s="323"/>
      <c r="AI667" s="324" t="s">
        <v>337</v>
      </c>
      <c r="AJ667" s="324"/>
      <c r="AK667" s="324"/>
      <c r="AL667" s="144"/>
      <c r="AM667" s="324" t="s">
        <v>350</v>
      </c>
      <c r="AN667" s="324"/>
      <c r="AO667" s="324"/>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7"/>
      <c r="F668" s="328"/>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7"/>
      <c r="F669" s="328"/>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5"/>
      <c r="AF669" s="192"/>
      <c r="AG669" s="192"/>
      <c r="AH669" s="192"/>
      <c r="AI669" s="325"/>
      <c r="AJ669" s="192"/>
      <c r="AK669" s="192"/>
      <c r="AL669" s="192"/>
      <c r="AM669" s="325"/>
      <c r="AN669" s="192"/>
      <c r="AO669" s="192"/>
      <c r="AP669" s="326"/>
      <c r="AQ669" s="325"/>
      <c r="AR669" s="192"/>
      <c r="AS669" s="192"/>
      <c r="AT669" s="326"/>
      <c r="AU669" s="192"/>
      <c r="AV669" s="192"/>
      <c r="AW669" s="192"/>
      <c r="AX669" s="193"/>
    </row>
    <row r="670" spans="1:50" ht="23.25" hidden="1" customHeight="1" x14ac:dyDescent="0.15">
      <c r="A670" s="174"/>
      <c r="B670" s="171"/>
      <c r="C670" s="165"/>
      <c r="D670" s="171"/>
      <c r="E670" s="327"/>
      <c r="F670" s="328"/>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5"/>
      <c r="AF670" s="192"/>
      <c r="AG670" s="192"/>
      <c r="AH670" s="326"/>
      <c r="AI670" s="325"/>
      <c r="AJ670" s="192"/>
      <c r="AK670" s="192"/>
      <c r="AL670" s="192"/>
      <c r="AM670" s="325"/>
      <c r="AN670" s="192"/>
      <c r="AO670" s="192"/>
      <c r="AP670" s="326"/>
      <c r="AQ670" s="325"/>
      <c r="AR670" s="192"/>
      <c r="AS670" s="192"/>
      <c r="AT670" s="326"/>
      <c r="AU670" s="192"/>
      <c r="AV670" s="192"/>
      <c r="AW670" s="192"/>
      <c r="AX670" s="193"/>
    </row>
    <row r="671" spans="1:50" ht="23.25" hidden="1" customHeight="1" x14ac:dyDescent="0.15">
      <c r="A671" s="174"/>
      <c r="B671" s="171"/>
      <c r="C671" s="165"/>
      <c r="D671" s="171"/>
      <c r="E671" s="327"/>
      <c r="F671" s="328"/>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5"/>
      <c r="AF671" s="192"/>
      <c r="AG671" s="192"/>
      <c r="AH671" s="326"/>
      <c r="AI671" s="325"/>
      <c r="AJ671" s="192"/>
      <c r="AK671" s="192"/>
      <c r="AL671" s="192"/>
      <c r="AM671" s="325"/>
      <c r="AN671" s="192"/>
      <c r="AO671" s="192"/>
      <c r="AP671" s="326"/>
      <c r="AQ671" s="325"/>
      <c r="AR671" s="192"/>
      <c r="AS671" s="192"/>
      <c r="AT671" s="326"/>
      <c r="AU671" s="192"/>
      <c r="AV671" s="192"/>
      <c r="AW671" s="192"/>
      <c r="AX671" s="193"/>
    </row>
    <row r="672" spans="1:50" ht="18.75" hidden="1" customHeight="1" x14ac:dyDescent="0.15">
      <c r="A672" s="174"/>
      <c r="B672" s="171"/>
      <c r="C672" s="165"/>
      <c r="D672" s="171"/>
      <c r="E672" s="327" t="s">
        <v>197</v>
      </c>
      <c r="F672" s="328"/>
      <c r="G672" s="329"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1" t="s">
        <v>195</v>
      </c>
      <c r="AF672" s="322"/>
      <c r="AG672" s="322"/>
      <c r="AH672" s="323"/>
      <c r="AI672" s="324" t="s">
        <v>337</v>
      </c>
      <c r="AJ672" s="324"/>
      <c r="AK672" s="324"/>
      <c r="AL672" s="144"/>
      <c r="AM672" s="324" t="s">
        <v>350</v>
      </c>
      <c r="AN672" s="324"/>
      <c r="AO672" s="324"/>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7"/>
      <c r="F673" s="328"/>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7"/>
      <c r="F674" s="328"/>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5"/>
      <c r="AF674" s="192"/>
      <c r="AG674" s="192"/>
      <c r="AH674" s="192"/>
      <c r="AI674" s="325"/>
      <c r="AJ674" s="192"/>
      <c r="AK674" s="192"/>
      <c r="AL674" s="192"/>
      <c r="AM674" s="325"/>
      <c r="AN674" s="192"/>
      <c r="AO674" s="192"/>
      <c r="AP674" s="326"/>
      <c r="AQ674" s="325"/>
      <c r="AR674" s="192"/>
      <c r="AS674" s="192"/>
      <c r="AT674" s="326"/>
      <c r="AU674" s="192"/>
      <c r="AV674" s="192"/>
      <c r="AW674" s="192"/>
      <c r="AX674" s="193"/>
    </row>
    <row r="675" spans="1:50" ht="23.25" hidden="1" customHeight="1" x14ac:dyDescent="0.15">
      <c r="A675" s="174"/>
      <c r="B675" s="171"/>
      <c r="C675" s="165"/>
      <c r="D675" s="171"/>
      <c r="E675" s="327"/>
      <c r="F675" s="328"/>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5"/>
      <c r="AF675" s="192"/>
      <c r="AG675" s="192"/>
      <c r="AH675" s="326"/>
      <c r="AI675" s="325"/>
      <c r="AJ675" s="192"/>
      <c r="AK675" s="192"/>
      <c r="AL675" s="192"/>
      <c r="AM675" s="325"/>
      <c r="AN675" s="192"/>
      <c r="AO675" s="192"/>
      <c r="AP675" s="326"/>
      <c r="AQ675" s="325"/>
      <c r="AR675" s="192"/>
      <c r="AS675" s="192"/>
      <c r="AT675" s="326"/>
      <c r="AU675" s="192"/>
      <c r="AV675" s="192"/>
      <c r="AW675" s="192"/>
      <c r="AX675" s="193"/>
    </row>
    <row r="676" spans="1:50" ht="23.25" hidden="1" customHeight="1" x14ac:dyDescent="0.15">
      <c r="A676" s="174"/>
      <c r="B676" s="171"/>
      <c r="C676" s="165"/>
      <c r="D676" s="171"/>
      <c r="E676" s="327"/>
      <c r="F676" s="328"/>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5"/>
      <c r="AF676" s="192"/>
      <c r="AG676" s="192"/>
      <c r="AH676" s="326"/>
      <c r="AI676" s="325"/>
      <c r="AJ676" s="192"/>
      <c r="AK676" s="192"/>
      <c r="AL676" s="192"/>
      <c r="AM676" s="325"/>
      <c r="AN676" s="192"/>
      <c r="AO676" s="192"/>
      <c r="AP676" s="326"/>
      <c r="AQ676" s="325"/>
      <c r="AR676" s="192"/>
      <c r="AS676" s="192"/>
      <c r="AT676" s="326"/>
      <c r="AU676" s="192"/>
      <c r="AV676" s="192"/>
      <c r="AW676" s="192"/>
      <c r="AX676" s="193"/>
    </row>
    <row r="677" spans="1:50" ht="18.75" hidden="1" customHeight="1" x14ac:dyDescent="0.15">
      <c r="A677" s="174"/>
      <c r="B677" s="171"/>
      <c r="C677" s="165"/>
      <c r="D677" s="171"/>
      <c r="E677" s="327" t="s">
        <v>197</v>
      </c>
      <c r="F677" s="328"/>
      <c r="G677" s="329"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1" t="s">
        <v>195</v>
      </c>
      <c r="AF677" s="322"/>
      <c r="AG677" s="322"/>
      <c r="AH677" s="323"/>
      <c r="AI677" s="324" t="s">
        <v>337</v>
      </c>
      <c r="AJ677" s="324"/>
      <c r="AK677" s="324"/>
      <c r="AL677" s="144"/>
      <c r="AM677" s="324" t="s">
        <v>350</v>
      </c>
      <c r="AN677" s="324"/>
      <c r="AO677" s="324"/>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7"/>
      <c r="F678" s="328"/>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7"/>
      <c r="F679" s="328"/>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5"/>
      <c r="AF679" s="192"/>
      <c r="AG679" s="192"/>
      <c r="AH679" s="192"/>
      <c r="AI679" s="325"/>
      <c r="AJ679" s="192"/>
      <c r="AK679" s="192"/>
      <c r="AL679" s="192"/>
      <c r="AM679" s="325"/>
      <c r="AN679" s="192"/>
      <c r="AO679" s="192"/>
      <c r="AP679" s="326"/>
      <c r="AQ679" s="325"/>
      <c r="AR679" s="192"/>
      <c r="AS679" s="192"/>
      <c r="AT679" s="326"/>
      <c r="AU679" s="192"/>
      <c r="AV679" s="192"/>
      <c r="AW679" s="192"/>
      <c r="AX679" s="193"/>
    </row>
    <row r="680" spans="1:50" ht="23.25" hidden="1" customHeight="1" x14ac:dyDescent="0.15">
      <c r="A680" s="174"/>
      <c r="B680" s="171"/>
      <c r="C680" s="165"/>
      <c r="D680" s="171"/>
      <c r="E680" s="327"/>
      <c r="F680" s="328"/>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5"/>
      <c r="AF680" s="192"/>
      <c r="AG680" s="192"/>
      <c r="AH680" s="326"/>
      <c r="AI680" s="325"/>
      <c r="AJ680" s="192"/>
      <c r="AK680" s="192"/>
      <c r="AL680" s="192"/>
      <c r="AM680" s="325"/>
      <c r="AN680" s="192"/>
      <c r="AO680" s="192"/>
      <c r="AP680" s="326"/>
      <c r="AQ680" s="325"/>
      <c r="AR680" s="192"/>
      <c r="AS680" s="192"/>
      <c r="AT680" s="326"/>
      <c r="AU680" s="192"/>
      <c r="AV680" s="192"/>
      <c r="AW680" s="192"/>
      <c r="AX680" s="193"/>
    </row>
    <row r="681" spans="1:50" ht="23.25" hidden="1" customHeight="1" x14ac:dyDescent="0.15">
      <c r="A681" s="174"/>
      <c r="B681" s="171"/>
      <c r="C681" s="165"/>
      <c r="D681" s="171"/>
      <c r="E681" s="327"/>
      <c r="F681" s="328"/>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5"/>
      <c r="AF681" s="192"/>
      <c r="AG681" s="192"/>
      <c r="AH681" s="326"/>
      <c r="AI681" s="325"/>
      <c r="AJ681" s="192"/>
      <c r="AK681" s="192"/>
      <c r="AL681" s="192"/>
      <c r="AM681" s="325"/>
      <c r="AN681" s="192"/>
      <c r="AO681" s="192"/>
      <c r="AP681" s="326"/>
      <c r="AQ681" s="325"/>
      <c r="AR681" s="192"/>
      <c r="AS681" s="192"/>
      <c r="AT681" s="326"/>
      <c r="AU681" s="192"/>
      <c r="AV681" s="192"/>
      <c r="AW681" s="192"/>
      <c r="AX681" s="193"/>
    </row>
    <row r="682" spans="1:50" ht="18.75" hidden="1" customHeight="1" x14ac:dyDescent="0.15">
      <c r="A682" s="174"/>
      <c r="B682" s="171"/>
      <c r="C682" s="165"/>
      <c r="D682" s="171"/>
      <c r="E682" s="327" t="s">
        <v>197</v>
      </c>
      <c r="F682" s="328"/>
      <c r="G682" s="329"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1" t="s">
        <v>195</v>
      </c>
      <c r="AF682" s="322"/>
      <c r="AG682" s="322"/>
      <c r="AH682" s="323"/>
      <c r="AI682" s="324" t="s">
        <v>337</v>
      </c>
      <c r="AJ682" s="324"/>
      <c r="AK682" s="324"/>
      <c r="AL682" s="144"/>
      <c r="AM682" s="324" t="s">
        <v>350</v>
      </c>
      <c r="AN682" s="324"/>
      <c r="AO682" s="324"/>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7"/>
      <c r="F683" s="328"/>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7"/>
      <c r="F684" s="328"/>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5"/>
      <c r="AF684" s="192"/>
      <c r="AG684" s="192"/>
      <c r="AH684" s="192"/>
      <c r="AI684" s="325"/>
      <c r="AJ684" s="192"/>
      <c r="AK684" s="192"/>
      <c r="AL684" s="192"/>
      <c r="AM684" s="325"/>
      <c r="AN684" s="192"/>
      <c r="AO684" s="192"/>
      <c r="AP684" s="326"/>
      <c r="AQ684" s="325"/>
      <c r="AR684" s="192"/>
      <c r="AS684" s="192"/>
      <c r="AT684" s="326"/>
      <c r="AU684" s="192"/>
      <c r="AV684" s="192"/>
      <c r="AW684" s="192"/>
      <c r="AX684" s="193"/>
    </row>
    <row r="685" spans="1:50" ht="23.25" hidden="1" customHeight="1" x14ac:dyDescent="0.15">
      <c r="A685" s="174"/>
      <c r="B685" s="171"/>
      <c r="C685" s="165"/>
      <c r="D685" s="171"/>
      <c r="E685" s="327"/>
      <c r="F685" s="328"/>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5"/>
      <c r="AF685" s="192"/>
      <c r="AG685" s="192"/>
      <c r="AH685" s="326"/>
      <c r="AI685" s="325"/>
      <c r="AJ685" s="192"/>
      <c r="AK685" s="192"/>
      <c r="AL685" s="192"/>
      <c r="AM685" s="325"/>
      <c r="AN685" s="192"/>
      <c r="AO685" s="192"/>
      <c r="AP685" s="326"/>
      <c r="AQ685" s="325"/>
      <c r="AR685" s="192"/>
      <c r="AS685" s="192"/>
      <c r="AT685" s="326"/>
      <c r="AU685" s="192"/>
      <c r="AV685" s="192"/>
      <c r="AW685" s="192"/>
      <c r="AX685" s="193"/>
    </row>
    <row r="686" spans="1:50" ht="23.25" hidden="1" customHeight="1" x14ac:dyDescent="0.15">
      <c r="A686" s="174"/>
      <c r="B686" s="171"/>
      <c r="C686" s="165"/>
      <c r="D686" s="171"/>
      <c r="E686" s="327"/>
      <c r="F686" s="328"/>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5"/>
      <c r="AF686" s="192"/>
      <c r="AG686" s="192"/>
      <c r="AH686" s="326"/>
      <c r="AI686" s="325"/>
      <c r="AJ686" s="192"/>
      <c r="AK686" s="192"/>
      <c r="AL686" s="192"/>
      <c r="AM686" s="325"/>
      <c r="AN686" s="192"/>
      <c r="AO686" s="192"/>
      <c r="AP686" s="326"/>
      <c r="AQ686" s="325"/>
      <c r="AR686" s="192"/>
      <c r="AS686" s="192"/>
      <c r="AT686" s="326"/>
      <c r="AU686" s="192"/>
      <c r="AV686" s="192"/>
      <c r="AW686" s="192"/>
      <c r="AX686" s="193"/>
    </row>
    <row r="687" spans="1:50" ht="18.75" hidden="1" customHeight="1" x14ac:dyDescent="0.15">
      <c r="A687" s="174"/>
      <c r="B687" s="171"/>
      <c r="C687" s="165"/>
      <c r="D687" s="171"/>
      <c r="E687" s="327" t="s">
        <v>197</v>
      </c>
      <c r="F687" s="328"/>
      <c r="G687" s="329"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1" t="s">
        <v>195</v>
      </c>
      <c r="AF687" s="322"/>
      <c r="AG687" s="322"/>
      <c r="AH687" s="323"/>
      <c r="AI687" s="324" t="s">
        <v>337</v>
      </c>
      <c r="AJ687" s="324"/>
      <c r="AK687" s="324"/>
      <c r="AL687" s="144"/>
      <c r="AM687" s="324" t="s">
        <v>350</v>
      </c>
      <c r="AN687" s="324"/>
      <c r="AO687" s="324"/>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7"/>
      <c r="F688" s="328"/>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7"/>
      <c r="F689" s="328"/>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5"/>
      <c r="AF689" s="192"/>
      <c r="AG689" s="192"/>
      <c r="AH689" s="192"/>
      <c r="AI689" s="325"/>
      <c r="AJ689" s="192"/>
      <c r="AK689" s="192"/>
      <c r="AL689" s="192"/>
      <c r="AM689" s="325"/>
      <c r="AN689" s="192"/>
      <c r="AO689" s="192"/>
      <c r="AP689" s="326"/>
      <c r="AQ689" s="325"/>
      <c r="AR689" s="192"/>
      <c r="AS689" s="192"/>
      <c r="AT689" s="326"/>
      <c r="AU689" s="192"/>
      <c r="AV689" s="192"/>
      <c r="AW689" s="192"/>
      <c r="AX689" s="193"/>
    </row>
    <row r="690" spans="1:50" ht="23.25" hidden="1" customHeight="1" x14ac:dyDescent="0.15">
      <c r="A690" s="174"/>
      <c r="B690" s="171"/>
      <c r="C690" s="165"/>
      <c r="D690" s="171"/>
      <c r="E690" s="327"/>
      <c r="F690" s="328"/>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5"/>
      <c r="AF690" s="192"/>
      <c r="AG690" s="192"/>
      <c r="AH690" s="326"/>
      <c r="AI690" s="325"/>
      <c r="AJ690" s="192"/>
      <c r="AK690" s="192"/>
      <c r="AL690" s="192"/>
      <c r="AM690" s="325"/>
      <c r="AN690" s="192"/>
      <c r="AO690" s="192"/>
      <c r="AP690" s="326"/>
      <c r="AQ690" s="325"/>
      <c r="AR690" s="192"/>
      <c r="AS690" s="192"/>
      <c r="AT690" s="326"/>
      <c r="AU690" s="192"/>
      <c r="AV690" s="192"/>
      <c r="AW690" s="192"/>
      <c r="AX690" s="193"/>
    </row>
    <row r="691" spans="1:50" ht="23.25" hidden="1" customHeight="1" x14ac:dyDescent="0.15">
      <c r="A691" s="174"/>
      <c r="B691" s="171"/>
      <c r="C691" s="165"/>
      <c r="D691" s="171"/>
      <c r="E691" s="327"/>
      <c r="F691" s="328"/>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5"/>
      <c r="AF691" s="192"/>
      <c r="AG691" s="192"/>
      <c r="AH691" s="326"/>
      <c r="AI691" s="325"/>
      <c r="AJ691" s="192"/>
      <c r="AK691" s="192"/>
      <c r="AL691" s="192"/>
      <c r="AM691" s="325"/>
      <c r="AN691" s="192"/>
      <c r="AO691" s="192"/>
      <c r="AP691" s="326"/>
      <c r="AQ691" s="325"/>
      <c r="AR691" s="192"/>
      <c r="AS691" s="192"/>
      <c r="AT691" s="326"/>
      <c r="AU691" s="192"/>
      <c r="AV691" s="192"/>
      <c r="AW691" s="192"/>
      <c r="AX691" s="193"/>
    </row>
    <row r="692" spans="1:50" ht="18.75" hidden="1" customHeight="1" x14ac:dyDescent="0.15">
      <c r="A692" s="174"/>
      <c r="B692" s="171"/>
      <c r="C692" s="165"/>
      <c r="D692" s="171"/>
      <c r="E692" s="327" t="s">
        <v>197</v>
      </c>
      <c r="F692" s="328"/>
      <c r="G692" s="329"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1" t="s">
        <v>195</v>
      </c>
      <c r="AF692" s="322"/>
      <c r="AG692" s="322"/>
      <c r="AH692" s="323"/>
      <c r="AI692" s="324" t="s">
        <v>337</v>
      </c>
      <c r="AJ692" s="324"/>
      <c r="AK692" s="324"/>
      <c r="AL692" s="144"/>
      <c r="AM692" s="324" t="s">
        <v>350</v>
      </c>
      <c r="AN692" s="324"/>
      <c r="AO692" s="324"/>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7"/>
      <c r="F693" s="328"/>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7"/>
      <c r="F694" s="328"/>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5"/>
      <c r="AF694" s="192"/>
      <c r="AG694" s="192"/>
      <c r="AH694" s="192"/>
      <c r="AI694" s="325"/>
      <c r="AJ694" s="192"/>
      <c r="AK694" s="192"/>
      <c r="AL694" s="192"/>
      <c r="AM694" s="325"/>
      <c r="AN694" s="192"/>
      <c r="AO694" s="192"/>
      <c r="AP694" s="326"/>
      <c r="AQ694" s="325"/>
      <c r="AR694" s="192"/>
      <c r="AS694" s="192"/>
      <c r="AT694" s="326"/>
      <c r="AU694" s="192"/>
      <c r="AV694" s="192"/>
      <c r="AW694" s="192"/>
      <c r="AX694" s="193"/>
    </row>
    <row r="695" spans="1:50" ht="23.25" hidden="1" customHeight="1" x14ac:dyDescent="0.15">
      <c r="A695" s="174"/>
      <c r="B695" s="171"/>
      <c r="C695" s="165"/>
      <c r="D695" s="171"/>
      <c r="E695" s="327"/>
      <c r="F695" s="328"/>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5"/>
      <c r="AF695" s="192"/>
      <c r="AG695" s="192"/>
      <c r="AH695" s="326"/>
      <c r="AI695" s="325"/>
      <c r="AJ695" s="192"/>
      <c r="AK695" s="192"/>
      <c r="AL695" s="192"/>
      <c r="AM695" s="325"/>
      <c r="AN695" s="192"/>
      <c r="AO695" s="192"/>
      <c r="AP695" s="326"/>
      <c r="AQ695" s="325"/>
      <c r="AR695" s="192"/>
      <c r="AS695" s="192"/>
      <c r="AT695" s="326"/>
      <c r="AU695" s="192"/>
      <c r="AV695" s="192"/>
      <c r="AW695" s="192"/>
      <c r="AX695" s="193"/>
    </row>
    <row r="696" spans="1:50" ht="23.25" hidden="1" customHeight="1" x14ac:dyDescent="0.15">
      <c r="A696" s="174"/>
      <c r="B696" s="171"/>
      <c r="C696" s="165"/>
      <c r="D696" s="171"/>
      <c r="E696" s="327"/>
      <c r="F696" s="328"/>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5"/>
      <c r="AF696" s="192"/>
      <c r="AG696" s="192"/>
      <c r="AH696" s="326"/>
      <c r="AI696" s="325"/>
      <c r="AJ696" s="192"/>
      <c r="AK696" s="192"/>
      <c r="AL696" s="192"/>
      <c r="AM696" s="325"/>
      <c r="AN696" s="192"/>
      <c r="AO696" s="192"/>
      <c r="AP696" s="326"/>
      <c r="AQ696" s="325"/>
      <c r="AR696" s="192"/>
      <c r="AS696" s="192"/>
      <c r="AT696" s="326"/>
      <c r="AU696" s="192"/>
      <c r="AV696" s="192"/>
      <c r="AW696" s="192"/>
      <c r="AX696" s="193"/>
    </row>
    <row r="697" spans="1:50" ht="23.85" hidden="1" customHeight="1" x14ac:dyDescent="0.15">
      <c r="A697" s="174"/>
      <c r="B697" s="171"/>
      <c r="C697" s="165"/>
      <c r="D697" s="171"/>
      <c r="E697" s="107" t="s">
        <v>334</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0"/>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59.1" customHeight="1" x14ac:dyDescent="0.15">
      <c r="A702" s="858" t="s">
        <v>139</v>
      </c>
      <c r="B702" s="859"/>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0" t="s">
        <v>488</v>
      </c>
      <c r="AE702" s="331"/>
      <c r="AF702" s="331"/>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59.1" customHeight="1" x14ac:dyDescent="0.15">
      <c r="A703" s="860"/>
      <c r="B703" s="861"/>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2" t="s">
        <v>488</v>
      </c>
      <c r="AE703" s="313"/>
      <c r="AF703" s="313"/>
      <c r="AG703" s="86" t="s">
        <v>504</v>
      </c>
      <c r="AH703" s="87"/>
      <c r="AI703" s="87"/>
      <c r="AJ703" s="87"/>
      <c r="AK703" s="87"/>
      <c r="AL703" s="87"/>
      <c r="AM703" s="87"/>
      <c r="AN703" s="87"/>
      <c r="AO703" s="87"/>
      <c r="AP703" s="87"/>
      <c r="AQ703" s="87"/>
      <c r="AR703" s="87"/>
      <c r="AS703" s="87"/>
      <c r="AT703" s="87"/>
      <c r="AU703" s="87"/>
      <c r="AV703" s="87"/>
      <c r="AW703" s="87"/>
      <c r="AX703" s="88"/>
    </row>
    <row r="704" spans="1:50" ht="108.6" customHeight="1" x14ac:dyDescent="0.15">
      <c r="A704" s="862"/>
      <c r="B704" s="863"/>
      <c r="C704" s="806" t="s">
        <v>141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71" t="s">
        <v>488</v>
      </c>
      <c r="AE704" s="772"/>
      <c r="AF704" s="772"/>
      <c r="AG704" s="152" t="s">
        <v>505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3" t="s">
        <v>38</v>
      </c>
      <c r="B705" s="634"/>
      <c r="C705" s="809" t="s">
        <v>40</v>
      </c>
      <c r="D705" s="810"/>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11"/>
      <c r="AD705" s="703" t="s">
        <v>506</v>
      </c>
      <c r="AE705" s="704"/>
      <c r="AF705" s="704"/>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5"/>
      <c r="B706" s="636"/>
      <c r="C706" s="783"/>
      <c r="D706" s="784"/>
      <c r="E706" s="719" t="s">
        <v>305</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t="s">
        <v>507</v>
      </c>
      <c r="AE706" s="313"/>
      <c r="AF706" s="657"/>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5"/>
      <c r="B707" s="636"/>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3" t="s">
        <v>507</v>
      </c>
      <c r="AE707" s="824"/>
      <c r="AF707" s="824"/>
      <c r="AG707" s="152"/>
      <c r="AH707" s="93"/>
      <c r="AI707" s="93"/>
      <c r="AJ707" s="93"/>
      <c r="AK707" s="93"/>
      <c r="AL707" s="93"/>
      <c r="AM707" s="93"/>
      <c r="AN707" s="93"/>
      <c r="AO707" s="93"/>
      <c r="AP707" s="93"/>
      <c r="AQ707" s="93"/>
      <c r="AR707" s="93"/>
      <c r="AS707" s="93"/>
      <c r="AT707" s="93"/>
      <c r="AU707" s="93"/>
      <c r="AV707" s="93"/>
      <c r="AW707" s="93"/>
      <c r="AX707" s="153"/>
    </row>
    <row r="708" spans="1:50" ht="27.6" customHeight="1" x14ac:dyDescent="0.15">
      <c r="A708" s="635"/>
      <c r="B708" s="637"/>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1" t="s">
        <v>488</v>
      </c>
      <c r="AE708" s="592"/>
      <c r="AF708" s="592"/>
      <c r="AG708" s="731" t="s">
        <v>508</v>
      </c>
      <c r="AH708" s="732"/>
      <c r="AI708" s="732"/>
      <c r="AJ708" s="732"/>
      <c r="AK708" s="732"/>
      <c r="AL708" s="732"/>
      <c r="AM708" s="732"/>
      <c r="AN708" s="732"/>
      <c r="AO708" s="732"/>
      <c r="AP708" s="732"/>
      <c r="AQ708" s="732"/>
      <c r="AR708" s="732"/>
      <c r="AS708" s="732"/>
      <c r="AT708" s="732"/>
      <c r="AU708" s="732"/>
      <c r="AV708" s="732"/>
      <c r="AW708" s="732"/>
      <c r="AX708" s="733"/>
    </row>
    <row r="709" spans="1:50" ht="48.95" customHeight="1" x14ac:dyDescent="0.15">
      <c r="A709" s="635"/>
      <c r="B709" s="637"/>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488</v>
      </c>
      <c r="AE709" s="313"/>
      <c r="AF709" s="313"/>
      <c r="AG709" s="86" t="s">
        <v>509</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5"/>
      <c r="B710" s="63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79.5" customHeight="1" x14ac:dyDescent="0.15">
      <c r="A711" s="635"/>
      <c r="B711" s="63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3"/>
      <c r="AD711" s="312" t="s">
        <v>488</v>
      </c>
      <c r="AE711" s="313"/>
      <c r="AF711" s="313"/>
      <c r="AG711" s="86" t="s">
        <v>510</v>
      </c>
      <c r="AH711" s="87"/>
      <c r="AI711" s="87"/>
      <c r="AJ711" s="87"/>
      <c r="AK711" s="87"/>
      <c r="AL711" s="87"/>
      <c r="AM711" s="87"/>
      <c r="AN711" s="87"/>
      <c r="AO711" s="87"/>
      <c r="AP711" s="87"/>
      <c r="AQ711" s="87"/>
      <c r="AR711" s="87"/>
      <c r="AS711" s="87"/>
      <c r="AT711" s="87"/>
      <c r="AU711" s="87"/>
      <c r="AV711" s="87"/>
      <c r="AW711" s="87"/>
      <c r="AX711" s="88"/>
    </row>
    <row r="712" spans="1:50" ht="18.600000000000001" customHeight="1" x14ac:dyDescent="0.15">
      <c r="A712" s="635"/>
      <c r="B712" s="637"/>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3"/>
      <c r="AD712" s="771" t="s">
        <v>506</v>
      </c>
      <c r="AE712" s="772"/>
      <c r="AF712" s="772"/>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5"/>
      <c r="B713" s="637"/>
      <c r="C713" s="974" t="s">
        <v>272</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12" t="s">
        <v>488</v>
      </c>
      <c r="AE713" s="313"/>
      <c r="AF713" s="657"/>
      <c r="AG713" s="86" t="s">
        <v>511</v>
      </c>
      <c r="AH713" s="87"/>
      <c r="AI713" s="87"/>
      <c r="AJ713" s="87"/>
      <c r="AK713" s="87"/>
      <c r="AL713" s="87"/>
      <c r="AM713" s="87"/>
      <c r="AN713" s="87"/>
      <c r="AO713" s="87"/>
      <c r="AP713" s="87"/>
      <c r="AQ713" s="87"/>
      <c r="AR713" s="87"/>
      <c r="AS713" s="87"/>
      <c r="AT713" s="87"/>
      <c r="AU713" s="87"/>
      <c r="AV713" s="87"/>
      <c r="AW713" s="87"/>
      <c r="AX713" s="88"/>
    </row>
    <row r="714" spans="1:50" ht="128.44999999999999" customHeight="1" x14ac:dyDescent="0.15">
      <c r="A714" s="638"/>
      <c r="B714" s="639"/>
      <c r="C714" s="640" t="s">
        <v>249</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5" t="s">
        <v>488</v>
      </c>
      <c r="AE714" s="796"/>
      <c r="AF714" s="797"/>
      <c r="AG714" s="725" t="s">
        <v>512</v>
      </c>
      <c r="AH714" s="726"/>
      <c r="AI714" s="726"/>
      <c r="AJ714" s="726"/>
      <c r="AK714" s="726"/>
      <c r="AL714" s="726"/>
      <c r="AM714" s="726"/>
      <c r="AN714" s="726"/>
      <c r="AO714" s="726"/>
      <c r="AP714" s="726"/>
      <c r="AQ714" s="726"/>
      <c r="AR714" s="726"/>
      <c r="AS714" s="726"/>
      <c r="AT714" s="726"/>
      <c r="AU714" s="726"/>
      <c r="AV714" s="726"/>
      <c r="AW714" s="726"/>
      <c r="AX714" s="727"/>
    </row>
    <row r="715" spans="1:50" ht="64.5" customHeight="1" x14ac:dyDescent="0.15">
      <c r="A715" s="633" t="s">
        <v>39</v>
      </c>
      <c r="B715" s="773"/>
      <c r="C715" s="774" t="s">
        <v>250</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1" t="s">
        <v>488</v>
      </c>
      <c r="AE715" s="592"/>
      <c r="AF715" s="650"/>
      <c r="AG715" s="731" t="s">
        <v>513</v>
      </c>
      <c r="AH715" s="732"/>
      <c r="AI715" s="732"/>
      <c r="AJ715" s="732"/>
      <c r="AK715" s="732"/>
      <c r="AL715" s="732"/>
      <c r="AM715" s="732"/>
      <c r="AN715" s="732"/>
      <c r="AO715" s="732"/>
      <c r="AP715" s="732"/>
      <c r="AQ715" s="732"/>
      <c r="AR715" s="732"/>
      <c r="AS715" s="732"/>
      <c r="AT715" s="732"/>
      <c r="AU715" s="732"/>
      <c r="AV715" s="732"/>
      <c r="AW715" s="732"/>
      <c r="AX715" s="733"/>
    </row>
    <row r="716" spans="1:50" ht="31.5" customHeight="1" x14ac:dyDescent="0.15">
      <c r="A716" s="635"/>
      <c r="B716" s="637"/>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9" t="s">
        <v>506</v>
      </c>
      <c r="AE716" s="620"/>
      <c r="AF716" s="620"/>
      <c r="AG716" s="86"/>
      <c r="AH716" s="87"/>
      <c r="AI716" s="87"/>
      <c r="AJ716" s="87"/>
      <c r="AK716" s="87"/>
      <c r="AL716" s="87"/>
      <c r="AM716" s="87"/>
      <c r="AN716" s="87"/>
      <c r="AO716" s="87"/>
      <c r="AP716" s="87"/>
      <c r="AQ716" s="87"/>
      <c r="AR716" s="87"/>
      <c r="AS716" s="87"/>
      <c r="AT716" s="87"/>
      <c r="AU716" s="87"/>
      <c r="AV716" s="87"/>
      <c r="AW716" s="87"/>
      <c r="AX716" s="88"/>
    </row>
    <row r="717" spans="1:50" ht="22.5" customHeight="1" x14ac:dyDescent="0.15">
      <c r="A717" s="635"/>
      <c r="B717" s="637"/>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506</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8"/>
      <c r="B718" s="63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488</v>
      </c>
      <c r="AE718" s="313"/>
      <c r="AF718" s="313"/>
      <c r="AG718" s="112" t="s">
        <v>514</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1" t="s">
        <v>488</v>
      </c>
      <c r="AE719" s="592"/>
      <c r="AF719" s="592"/>
      <c r="AG719" s="110" t="s">
        <v>516</v>
      </c>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7"/>
      <c r="B721" s="768"/>
      <c r="C721" s="280" t="s">
        <v>482</v>
      </c>
      <c r="D721" s="281"/>
      <c r="E721" s="281"/>
      <c r="F721" s="282"/>
      <c r="G721" s="271"/>
      <c r="H721" s="272"/>
      <c r="I721" s="68" t="str">
        <f>IF(OR(G721="　", G721=""), "", "-")</f>
        <v/>
      </c>
      <c r="J721" s="275">
        <v>77</v>
      </c>
      <c r="K721" s="275"/>
      <c r="L721" s="68" t="str">
        <f>IF(M721="","","-")</f>
        <v/>
      </c>
      <c r="M721" s="69"/>
      <c r="N721" s="288" t="s">
        <v>515</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12.95"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hidden="1"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74.45" customHeight="1" x14ac:dyDescent="0.15">
      <c r="A726" s="633" t="s">
        <v>47</v>
      </c>
      <c r="B726" s="791"/>
      <c r="C726" s="803" t="s">
        <v>52</v>
      </c>
      <c r="D726" s="825"/>
      <c r="E726" s="825"/>
      <c r="F726" s="826"/>
      <c r="G726" s="563" t="s">
        <v>534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51.95" customHeight="1" thickBot="1" x14ac:dyDescent="0.2">
      <c r="A727" s="792"/>
      <c r="B727" s="793"/>
      <c r="C727" s="737" t="s">
        <v>56</v>
      </c>
      <c r="D727" s="738"/>
      <c r="E727" s="738"/>
      <c r="F727" s="739"/>
      <c r="G727" s="561" t="s">
        <v>535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7" t="s">
        <v>563</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137</v>
      </c>
      <c r="B731" s="789"/>
      <c r="C731" s="789"/>
      <c r="D731" s="789"/>
      <c r="E731" s="790"/>
      <c r="F731" s="718" t="s">
        <v>564</v>
      </c>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137</v>
      </c>
      <c r="B733" s="663"/>
      <c r="C733" s="663"/>
      <c r="D733" s="663"/>
      <c r="E733" s="664"/>
      <c r="F733" s="630" t="s">
        <v>565</v>
      </c>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337.5" customHeight="1" thickBot="1" x14ac:dyDescent="0.2">
      <c r="A735" s="779" t="s">
        <v>517</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43" t="s">
        <v>277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1" t="s">
        <v>327</v>
      </c>
      <c r="B737" s="195"/>
      <c r="C737" s="195"/>
      <c r="D737" s="196"/>
      <c r="E737" s="982" t="s">
        <v>492</v>
      </c>
      <c r="F737" s="982"/>
      <c r="G737" s="982"/>
      <c r="H737" s="982"/>
      <c r="I737" s="982"/>
      <c r="J737" s="982"/>
      <c r="K737" s="982"/>
      <c r="L737" s="982"/>
      <c r="M737" s="982"/>
      <c r="N737" s="350" t="s">
        <v>322</v>
      </c>
      <c r="O737" s="350"/>
      <c r="P737" s="350"/>
      <c r="Q737" s="350"/>
      <c r="R737" s="982" t="s">
        <v>518</v>
      </c>
      <c r="S737" s="982"/>
      <c r="T737" s="982"/>
      <c r="U737" s="982"/>
      <c r="V737" s="982"/>
      <c r="W737" s="982"/>
      <c r="X737" s="982"/>
      <c r="Y737" s="982"/>
      <c r="Z737" s="982"/>
      <c r="AA737" s="350" t="s">
        <v>321</v>
      </c>
      <c r="AB737" s="350"/>
      <c r="AC737" s="350"/>
      <c r="AD737" s="350"/>
      <c r="AE737" s="982" t="s">
        <v>519</v>
      </c>
      <c r="AF737" s="982"/>
      <c r="AG737" s="982"/>
      <c r="AH737" s="982"/>
      <c r="AI737" s="982"/>
      <c r="AJ737" s="982"/>
      <c r="AK737" s="982"/>
      <c r="AL737" s="982"/>
      <c r="AM737" s="982"/>
      <c r="AN737" s="350" t="s">
        <v>320</v>
      </c>
      <c r="AO737" s="350"/>
      <c r="AP737" s="350"/>
      <c r="AQ737" s="350"/>
      <c r="AR737" s="988" t="s">
        <v>520</v>
      </c>
      <c r="AS737" s="989"/>
      <c r="AT737" s="989"/>
      <c r="AU737" s="989"/>
      <c r="AV737" s="989"/>
      <c r="AW737" s="989"/>
      <c r="AX737" s="990"/>
      <c r="AY737" s="74"/>
      <c r="AZ737" s="74"/>
    </row>
    <row r="738" spans="1:52" ht="24.75" customHeight="1" x14ac:dyDescent="0.15">
      <c r="A738" s="981" t="s">
        <v>319</v>
      </c>
      <c r="B738" s="195"/>
      <c r="C738" s="195"/>
      <c r="D738" s="196"/>
      <c r="E738" s="982" t="s">
        <v>521</v>
      </c>
      <c r="F738" s="982"/>
      <c r="G738" s="982"/>
      <c r="H738" s="982"/>
      <c r="I738" s="982"/>
      <c r="J738" s="982"/>
      <c r="K738" s="982"/>
      <c r="L738" s="982"/>
      <c r="M738" s="982"/>
      <c r="N738" s="350" t="s">
        <v>318</v>
      </c>
      <c r="O738" s="350"/>
      <c r="P738" s="350"/>
      <c r="Q738" s="350"/>
      <c r="R738" s="982" t="s">
        <v>522</v>
      </c>
      <c r="S738" s="982"/>
      <c r="T738" s="982"/>
      <c r="U738" s="982"/>
      <c r="V738" s="982"/>
      <c r="W738" s="982"/>
      <c r="X738" s="982"/>
      <c r="Y738" s="982"/>
      <c r="Z738" s="982"/>
      <c r="AA738" s="350" t="s">
        <v>317</v>
      </c>
      <c r="AB738" s="350"/>
      <c r="AC738" s="350"/>
      <c r="AD738" s="350"/>
      <c r="AE738" s="982" t="s">
        <v>523</v>
      </c>
      <c r="AF738" s="982"/>
      <c r="AG738" s="982"/>
      <c r="AH738" s="982"/>
      <c r="AI738" s="982"/>
      <c r="AJ738" s="982"/>
      <c r="AK738" s="982"/>
      <c r="AL738" s="982"/>
      <c r="AM738" s="982"/>
      <c r="AN738" s="350" t="s">
        <v>316</v>
      </c>
      <c r="AO738" s="350"/>
      <c r="AP738" s="350"/>
      <c r="AQ738" s="350"/>
      <c r="AR738" s="988" t="s">
        <v>524</v>
      </c>
      <c r="AS738" s="989"/>
      <c r="AT738" s="989"/>
      <c r="AU738" s="989"/>
      <c r="AV738" s="989"/>
      <c r="AW738" s="989"/>
      <c r="AX738" s="990"/>
    </row>
    <row r="739" spans="1:52" ht="24.75" customHeight="1" x14ac:dyDescent="0.15">
      <c r="A739" s="981" t="s">
        <v>315</v>
      </c>
      <c r="B739" s="195"/>
      <c r="C739" s="195"/>
      <c r="D739" s="196"/>
      <c r="E739" s="982" t="s">
        <v>525</v>
      </c>
      <c r="F739" s="982"/>
      <c r="G739" s="982"/>
      <c r="H739" s="982"/>
      <c r="I739" s="982"/>
      <c r="J739" s="982"/>
      <c r="K739" s="982"/>
      <c r="L739" s="982"/>
      <c r="M739" s="982"/>
      <c r="N739" s="983"/>
      <c r="O739" s="983"/>
      <c r="P739" s="983"/>
      <c r="Q739" s="983"/>
      <c r="R739" s="984"/>
      <c r="S739" s="984"/>
      <c r="T739" s="984"/>
      <c r="U739" s="984"/>
      <c r="V739" s="984"/>
      <c r="W739" s="984"/>
      <c r="X739" s="984"/>
      <c r="Y739" s="984"/>
      <c r="Z739" s="984"/>
      <c r="AA739" s="983"/>
      <c r="AB739" s="983"/>
      <c r="AC739" s="983"/>
      <c r="AD739" s="983"/>
      <c r="AE739" s="984"/>
      <c r="AF739" s="984"/>
      <c r="AG739" s="984"/>
      <c r="AH739" s="984"/>
      <c r="AI739" s="984"/>
      <c r="AJ739" s="984"/>
      <c r="AK739" s="984"/>
      <c r="AL739" s="984"/>
      <c r="AM739" s="984"/>
      <c r="AN739" s="983"/>
      <c r="AO739" s="983"/>
      <c r="AP739" s="983"/>
      <c r="AQ739" s="983"/>
      <c r="AR739" s="985"/>
      <c r="AS739" s="986"/>
      <c r="AT739" s="986"/>
      <c r="AU739" s="986"/>
      <c r="AV739" s="986"/>
      <c r="AW739" s="986"/>
      <c r="AX739" s="987"/>
    </row>
    <row r="740" spans="1:52" ht="24.75" customHeight="1" thickBot="1" x14ac:dyDescent="0.2">
      <c r="A740" s="963" t="s">
        <v>339</v>
      </c>
      <c r="B740" s="964"/>
      <c r="C740" s="964"/>
      <c r="D740" s="965"/>
      <c r="E740" s="966" t="s">
        <v>481</v>
      </c>
      <c r="F740" s="967"/>
      <c r="G740" s="967"/>
      <c r="H740" s="78" t="str">
        <f>IF(E740="", "", "(")</f>
        <v>(</v>
      </c>
      <c r="I740" s="967"/>
      <c r="J740" s="967"/>
      <c r="K740" s="78" t="str">
        <f>IF(OR(I740="　", I740=""), "", "-")</f>
        <v/>
      </c>
      <c r="L740" s="968">
        <v>79</v>
      </c>
      <c r="M740" s="968"/>
      <c r="N740" s="79" t="str">
        <f>IF(O740="", "", "-")</f>
        <v/>
      </c>
      <c r="O740" s="80"/>
      <c r="P740" s="79" t="str">
        <f>IF(E740="", "", ")")</f>
        <v>)</v>
      </c>
      <c r="Q740" s="966"/>
      <c r="R740" s="967"/>
      <c r="S740" s="967"/>
      <c r="T740" s="78" t="str">
        <f>IF(Q740="", "", "(")</f>
        <v/>
      </c>
      <c r="U740" s="967"/>
      <c r="V740" s="967"/>
      <c r="W740" s="78" t="str">
        <f>IF(OR(U740="　", U740=""), "", "-")</f>
        <v/>
      </c>
      <c r="X740" s="968"/>
      <c r="Y740" s="968"/>
      <c r="Z740" s="79" t="str">
        <f>IF(AA740="", "", "-")</f>
        <v/>
      </c>
      <c r="AA740" s="80"/>
      <c r="AB740" s="79" t="str">
        <f>IF(Q740="", "", ")")</f>
        <v/>
      </c>
      <c r="AC740" s="966"/>
      <c r="AD740" s="967"/>
      <c r="AE740" s="967"/>
      <c r="AF740" s="78" t="str">
        <f>IF(AC740="", "", "(")</f>
        <v/>
      </c>
      <c r="AG740" s="967"/>
      <c r="AH740" s="967"/>
      <c r="AI740" s="78" t="str">
        <f>IF(OR(AG740="　", AG740=""), "", "-")</f>
        <v/>
      </c>
      <c r="AJ740" s="968"/>
      <c r="AK740" s="968"/>
      <c r="AL740" s="79" t="str">
        <f>IF(AM740="", "", "-")</f>
        <v/>
      </c>
      <c r="AM740" s="80"/>
      <c r="AN740" s="79" t="str">
        <f>IF(AC740="", "", ")")</f>
        <v/>
      </c>
      <c r="AO740" s="992"/>
      <c r="AP740" s="993"/>
      <c r="AQ740" s="993"/>
      <c r="AR740" s="993"/>
      <c r="AS740" s="993"/>
      <c r="AT740" s="993"/>
      <c r="AU740" s="993"/>
      <c r="AV740" s="993"/>
      <c r="AW740" s="993"/>
      <c r="AX740" s="994"/>
    </row>
    <row r="741" spans="1:52" ht="28.35" customHeight="1" x14ac:dyDescent="0.15">
      <c r="A741" s="604" t="s">
        <v>308</v>
      </c>
      <c r="B741" s="605"/>
      <c r="C741" s="605"/>
      <c r="D741" s="605"/>
      <c r="E741" s="605"/>
      <c r="F741" s="606"/>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4"/>
      <c r="B742" s="605"/>
      <c r="C742" s="605"/>
      <c r="D742" s="605"/>
      <c r="E742" s="605"/>
      <c r="F742" s="60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4"/>
      <c r="B743" s="605"/>
      <c r="C743" s="605"/>
      <c r="D743" s="605"/>
      <c r="E743" s="605"/>
      <c r="F743" s="60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4"/>
      <c r="B744" s="605"/>
      <c r="C744" s="605"/>
      <c r="D744" s="605"/>
      <c r="E744" s="605"/>
      <c r="F744" s="60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4"/>
      <c r="B745" s="605"/>
      <c r="C745" s="605"/>
      <c r="D745" s="605"/>
      <c r="E745" s="605"/>
      <c r="F745" s="60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4"/>
      <c r="B746" s="605"/>
      <c r="C746" s="605"/>
      <c r="D746" s="605"/>
      <c r="E746" s="605"/>
      <c r="F746" s="60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4"/>
      <c r="B747" s="605"/>
      <c r="C747" s="605"/>
      <c r="D747" s="605"/>
      <c r="E747" s="605"/>
      <c r="F747" s="60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4"/>
      <c r="B748" s="605"/>
      <c r="C748" s="605"/>
      <c r="D748" s="605"/>
      <c r="E748" s="605"/>
      <c r="F748" s="60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4"/>
      <c r="B749" s="605"/>
      <c r="C749" s="605"/>
      <c r="D749" s="605"/>
      <c r="E749" s="605"/>
      <c r="F749" s="60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4"/>
      <c r="B750" s="605"/>
      <c r="C750" s="605"/>
      <c r="D750" s="605"/>
      <c r="E750" s="605"/>
      <c r="F750" s="60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4"/>
      <c r="B751" s="605"/>
      <c r="C751" s="605"/>
      <c r="D751" s="605"/>
      <c r="E751" s="605"/>
      <c r="F751" s="60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4"/>
      <c r="B752" s="605"/>
      <c r="C752" s="605"/>
      <c r="D752" s="605"/>
      <c r="E752" s="605"/>
      <c r="F752" s="60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4"/>
      <c r="B753" s="605"/>
      <c r="C753" s="605"/>
      <c r="D753" s="605"/>
      <c r="E753" s="605"/>
      <c r="F753" s="60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17.45" customHeight="1" x14ac:dyDescent="0.15">
      <c r="A754" s="604"/>
      <c r="B754" s="605"/>
      <c r="C754" s="605"/>
      <c r="D754" s="605"/>
      <c r="E754" s="605"/>
      <c r="F754" s="60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17.45" customHeight="1" x14ac:dyDescent="0.15">
      <c r="A755" s="604"/>
      <c r="B755" s="605"/>
      <c r="C755" s="605"/>
      <c r="D755" s="605"/>
      <c r="E755" s="605"/>
      <c r="F755" s="60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4"/>
      <c r="B756" s="605"/>
      <c r="C756" s="605"/>
      <c r="D756" s="605"/>
      <c r="E756" s="605"/>
      <c r="F756" s="60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4"/>
      <c r="B757" s="605"/>
      <c r="C757" s="605"/>
      <c r="D757" s="605"/>
      <c r="E757" s="605"/>
      <c r="F757" s="60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4"/>
      <c r="B758" s="605"/>
      <c r="C758" s="605"/>
      <c r="D758" s="605"/>
      <c r="E758" s="605"/>
      <c r="F758" s="60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4"/>
      <c r="B759" s="605"/>
      <c r="C759" s="605"/>
      <c r="D759" s="605"/>
      <c r="E759" s="605"/>
      <c r="F759" s="60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17.45" customHeight="1" x14ac:dyDescent="0.15">
      <c r="A760" s="604"/>
      <c r="B760" s="605"/>
      <c r="C760" s="605"/>
      <c r="D760" s="605"/>
      <c r="E760" s="605"/>
      <c r="F760" s="60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4"/>
      <c r="B761" s="605"/>
      <c r="C761" s="605"/>
      <c r="D761" s="605"/>
      <c r="E761" s="605"/>
      <c r="F761" s="60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4"/>
      <c r="B762" s="605"/>
      <c r="C762" s="605"/>
      <c r="D762" s="605"/>
      <c r="E762" s="605"/>
      <c r="F762" s="60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4"/>
      <c r="B763" s="605"/>
      <c r="C763" s="605"/>
      <c r="D763" s="605"/>
      <c r="E763" s="605"/>
      <c r="F763" s="60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4"/>
      <c r="B764" s="605"/>
      <c r="C764" s="605"/>
      <c r="D764" s="605"/>
      <c r="E764" s="605"/>
      <c r="F764" s="60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4"/>
      <c r="B765" s="605"/>
      <c r="C765" s="605"/>
      <c r="D765" s="605"/>
      <c r="E765" s="605"/>
      <c r="F765" s="60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4"/>
      <c r="B766" s="605"/>
      <c r="C766" s="605"/>
      <c r="D766" s="605"/>
      <c r="E766" s="605"/>
      <c r="F766" s="60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13.5" customHeight="1" x14ac:dyDescent="0.15">
      <c r="A767" s="604"/>
      <c r="B767" s="605"/>
      <c r="C767" s="605"/>
      <c r="D767" s="605"/>
      <c r="E767" s="605"/>
      <c r="F767" s="60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13.5" customHeight="1" x14ac:dyDescent="0.15">
      <c r="A768" s="604"/>
      <c r="B768" s="605"/>
      <c r="C768" s="605"/>
      <c r="D768" s="605"/>
      <c r="E768" s="605"/>
      <c r="F768" s="60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13.5" customHeight="1" x14ac:dyDescent="0.15">
      <c r="A769" s="604"/>
      <c r="B769" s="605"/>
      <c r="C769" s="605"/>
      <c r="D769" s="605"/>
      <c r="E769" s="605"/>
      <c r="F769" s="60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4"/>
      <c r="B770" s="605"/>
      <c r="C770" s="605"/>
      <c r="D770" s="605"/>
      <c r="E770" s="605"/>
      <c r="F770" s="60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4"/>
      <c r="B771" s="605"/>
      <c r="C771" s="605"/>
      <c r="D771" s="605"/>
      <c r="E771" s="605"/>
      <c r="F771" s="60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4"/>
      <c r="B772" s="605"/>
      <c r="C772" s="605"/>
      <c r="D772" s="605"/>
      <c r="E772" s="605"/>
      <c r="F772" s="60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4"/>
      <c r="B773" s="605"/>
      <c r="C773" s="605"/>
      <c r="D773" s="605"/>
      <c r="E773" s="605"/>
      <c r="F773" s="60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4"/>
      <c r="B774" s="605"/>
      <c r="C774" s="605"/>
      <c r="D774" s="605"/>
      <c r="E774" s="605"/>
      <c r="F774" s="60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4"/>
      <c r="B775" s="605"/>
      <c r="C775" s="605"/>
      <c r="D775" s="605"/>
      <c r="E775" s="605"/>
      <c r="F775" s="60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4"/>
      <c r="B776" s="605"/>
      <c r="C776" s="605"/>
      <c r="D776" s="605"/>
      <c r="E776" s="605"/>
      <c r="F776" s="60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4"/>
      <c r="B777" s="605"/>
      <c r="C777" s="605"/>
      <c r="D777" s="605"/>
      <c r="E777" s="605"/>
      <c r="F777" s="60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4"/>
      <c r="B778" s="605"/>
      <c r="C778" s="605"/>
      <c r="D778" s="605"/>
      <c r="E778" s="605"/>
      <c r="F778" s="60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7"/>
      <c r="B779" s="608"/>
      <c r="C779" s="608"/>
      <c r="D779" s="608"/>
      <c r="E779" s="608"/>
      <c r="F779" s="60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21" t="s">
        <v>310</v>
      </c>
      <c r="B780" s="622"/>
      <c r="C780" s="622"/>
      <c r="D780" s="622"/>
      <c r="E780" s="622"/>
      <c r="F780" s="623"/>
      <c r="G780" s="582" t="s">
        <v>537</v>
      </c>
      <c r="H780" s="583"/>
      <c r="I780" s="583"/>
      <c r="J780" s="583"/>
      <c r="K780" s="583"/>
      <c r="L780" s="583"/>
      <c r="M780" s="583"/>
      <c r="N780" s="583"/>
      <c r="O780" s="583"/>
      <c r="P780" s="583"/>
      <c r="Q780" s="583"/>
      <c r="R780" s="583"/>
      <c r="S780" s="583"/>
      <c r="T780" s="583"/>
      <c r="U780" s="583"/>
      <c r="V780" s="583"/>
      <c r="W780" s="583"/>
      <c r="X780" s="583"/>
      <c r="Y780" s="583"/>
      <c r="Z780" s="583"/>
      <c r="AA780" s="583"/>
      <c r="AB780" s="584"/>
      <c r="AC780" s="582" t="s">
        <v>287</v>
      </c>
      <c r="AD780" s="583"/>
      <c r="AE780" s="583"/>
      <c r="AF780" s="583"/>
      <c r="AG780" s="583"/>
      <c r="AH780" s="583"/>
      <c r="AI780" s="583"/>
      <c r="AJ780" s="583"/>
      <c r="AK780" s="583"/>
      <c r="AL780" s="583"/>
      <c r="AM780" s="583"/>
      <c r="AN780" s="583"/>
      <c r="AO780" s="583"/>
      <c r="AP780" s="583"/>
      <c r="AQ780" s="583"/>
      <c r="AR780" s="583"/>
      <c r="AS780" s="583"/>
      <c r="AT780" s="583"/>
      <c r="AU780" s="583"/>
      <c r="AV780" s="583"/>
      <c r="AW780" s="583"/>
      <c r="AX780" s="782"/>
    </row>
    <row r="781" spans="1:50" ht="24.75" customHeight="1" x14ac:dyDescent="0.15">
      <c r="A781" s="624"/>
      <c r="B781" s="625"/>
      <c r="C781" s="625"/>
      <c r="D781" s="625"/>
      <c r="E781" s="625"/>
      <c r="F781" s="626"/>
      <c r="G781" s="803" t="s">
        <v>17</v>
      </c>
      <c r="H781" s="660"/>
      <c r="I781" s="660"/>
      <c r="J781" s="660"/>
      <c r="K781" s="660"/>
      <c r="L781" s="659" t="s">
        <v>18</v>
      </c>
      <c r="M781" s="660"/>
      <c r="N781" s="660"/>
      <c r="O781" s="660"/>
      <c r="P781" s="660"/>
      <c r="Q781" s="660"/>
      <c r="R781" s="660"/>
      <c r="S781" s="660"/>
      <c r="T781" s="660"/>
      <c r="U781" s="660"/>
      <c r="V781" s="660"/>
      <c r="W781" s="660"/>
      <c r="X781" s="661"/>
      <c r="Y781" s="647" t="s">
        <v>19</v>
      </c>
      <c r="Z781" s="648"/>
      <c r="AA781" s="648"/>
      <c r="AB781" s="787"/>
      <c r="AC781" s="803" t="s">
        <v>17</v>
      </c>
      <c r="AD781" s="660"/>
      <c r="AE781" s="660"/>
      <c r="AF781" s="660"/>
      <c r="AG781" s="660"/>
      <c r="AH781" s="659" t="s">
        <v>18</v>
      </c>
      <c r="AI781" s="660"/>
      <c r="AJ781" s="660"/>
      <c r="AK781" s="660"/>
      <c r="AL781" s="660"/>
      <c r="AM781" s="660"/>
      <c r="AN781" s="660"/>
      <c r="AO781" s="660"/>
      <c r="AP781" s="660"/>
      <c r="AQ781" s="660"/>
      <c r="AR781" s="660"/>
      <c r="AS781" s="660"/>
      <c r="AT781" s="661"/>
      <c r="AU781" s="647" t="s">
        <v>19</v>
      </c>
      <c r="AV781" s="648"/>
      <c r="AW781" s="648"/>
      <c r="AX781" s="649"/>
    </row>
    <row r="782" spans="1:50" ht="24.75" customHeight="1" x14ac:dyDescent="0.15">
      <c r="A782" s="624"/>
      <c r="B782" s="625"/>
      <c r="C782" s="625"/>
      <c r="D782" s="625"/>
      <c r="E782" s="625"/>
      <c r="F782" s="626"/>
      <c r="G782" s="616" t="s">
        <v>538</v>
      </c>
      <c r="H782" s="617"/>
      <c r="I782" s="617"/>
      <c r="J782" s="617"/>
      <c r="K782" s="618"/>
      <c r="L782" s="599" t="s">
        <v>539</v>
      </c>
      <c r="M782" s="600"/>
      <c r="N782" s="600"/>
      <c r="O782" s="600"/>
      <c r="P782" s="600"/>
      <c r="Q782" s="600"/>
      <c r="R782" s="600"/>
      <c r="S782" s="600"/>
      <c r="T782" s="600"/>
      <c r="U782" s="600"/>
      <c r="V782" s="600"/>
      <c r="W782" s="600"/>
      <c r="X782" s="601"/>
      <c r="Y782" s="374">
        <v>633.27906800000005</v>
      </c>
      <c r="Z782" s="375"/>
      <c r="AA782" s="375"/>
      <c r="AB782" s="602"/>
      <c r="AC782" s="616"/>
      <c r="AD782" s="617"/>
      <c r="AE782" s="617"/>
      <c r="AF782" s="617"/>
      <c r="AG782" s="618"/>
      <c r="AH782" s="658"/>
      <c r="AI782" s="600"/>
      <c r="AJ782" s="600"/>
      <c r="AK782" s="600"/>
      <c r="AL782" s="600"/>
      <c r="AM782" s="600"/>
      <c r="AN782" s="600"/>
      <c r="AO782" s="600"/>
      <c r="AP782" s="600"/>
      <c r="AQ782" s="600"/>
      <c r="AR782" s="600"/>
      <c r="AS782" s="600"/>
      <c r="AT782" s="601"/>
      <c r="AU782" s="374"/>
      <c r="AV782" s="375"/>
      <c r="AW782" s="375"/>
      <c r="AX782" s="376"/>
    </row>
    <row r="783" spans="1:50" ht="24.75" customHeight="1" x14ac:dyDescent="0.15">
      <c r="A783" s="624"/>
      <c r="B783" s="625"/>
      <c r="C783" s="625"/>
      <c r="D783" s="625"/>
      <c r="E783" s="625"/>
      <c r="F783" s="626"/>
      <c r="G783" s="616" t="s">
        <v>538</v>
      </c>
      <c r="H783" s="617"/>
      <c r="I783" s="617"/>
      <c r="J783" s="617"/>
      <c r="K783" s="618"/>
      <c r="L783" s="599" t="s">
        <v>540</v>
      </c>
      <c r="M783" s="600"/>
      <c r="N783" s="600"/>
      <c r="O783" s="600"/>
      <c r="P783" s="600"/>
      <c r="Q783" s="600"/>
      <c r="R783" s="600"/>
      <c r="S783" s="600"/>
      <c r="T783" s="600"/>
      <c r="U783" s="600"/>
      <c r="V783" s="600"/>
      <c r="W783" s="600"/>
      <c r="X783" s="601"/>
      <c r="Y783" s="374">
        <v>402.583642</v>
      </c>
      <c r="Z783" s="375"/>
      <c r="AA783" s="375"/>
      <c r="AB783" s="602"/>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customHeight="1" x14ac:dyDescent="0.15">
      <c r="A784" s="624"/>
      <c r="B784" s="625"/>
      <c r="C784" s="625"/>
      <c r="D784" s="625"/>
      <c r="E784" s="625"/>
      <c r="F784" s="626"/>
      <c r="G784" s="616" t="s">
        <v>538</v>
      </c>
      <c r="H784" s="617"/>
      <c r="I784" s="617"/>
      <c r="J784" s="617"/>
      <c r="K784" s="618"/>
      <c r="L784" s="599" t="s">
        <v>541</v>
      </c>
      <c r="M784" s="600"/>
      <c r="N784" s="600"/>
      <c r="O784" s="600"/>
      <c r="P784" s="600"/>
      <c r="Q784" s="600"/>
      <c r="R784" s="600"/>
      <c r="S784" s="600"/>
      <c r="T784" s="600"/>
      <c r="U784" s="600"/>
      <c r="V784" s="600"/>
      <c r="W784" s="600"/>
      <c r="X784" s="601"/>
      <c r="Y784" s="374">
        <v>343.33500500000002</v>
      </c>
      <c r="Z784" s="375"/>
      <c r="AA784" s="375"/>
      <c r="AB784" s="602"/>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customHeight="1" x14ac:dyDescent="0.15">
      <c r="A785" s="624"/>
      <c r="B785" s="625"/>
      <c r="C785" s="625"/>
      <c r="D785" s="625"/>
      <c r="E785" s="625"/>
      <c r="F785" s="626"/>
      <c r="G785" s="616" t="s">
        <v>538</v>
      </c>
      <c r="H785" s="617"/>
      <c r="I785" s="617"/>
      <c r="J785" s="617"/>
      <c r="K785" s="618"/>
      <c r="L785" s="599" t="s">
        <v>542</v>
      </c>
      <c r="M785" s="600"/>
      <c r="N785" s="600"/>
      <c r="O785" s="600"/>
      <c r="P785" s="600"/>
      <c r="Q785" s="600"/>
      <c r="R785" s="600"/>
      <c r="S785" s="600"/>
      <c r="T785" s="600"/>
      <c r="U785" s="600"/>
      <c r="V785" s="600"/>
      <c r="W785" s="600"/>
      <c r="X785" s="601"/>
      <c r="Y785" s="374">
        <v>217.15091100000001</v>
      </c>
      <c r="Z785" s="375"/>
      <c r="AA785" s="375"/>
      <c r="AB785" s="602"/>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customHeight="1" x14ac:dyDescent="0.15">
      <c r="A786" s="624"/>
      <c r="B786" s="625"/>
      <c r="C786" s="625"/>
      <c r="D786" s="625"/>
      <c r="E786" s="625"/>
      <c r="F786" s="626"/>
      <c r="G786" s="616" t="s">
        <v>538</v>
      </c>
      <c r="H786" s="617"/>
      <c r="I786" s="617"/>
      <c r="J786" s="617"/>
      <c r="K786" s="618"/>
      <c r="L786" s="599" t="s">
        <v>543</v>
      </c>
      <c r="M786" s="600"/>
      <c r="N786" s="600"/>
      <c r="O786" s="600"/>
      <c r="P786" s="600"/>
      <c r="Q786" s="600"/>
      <c r="R786" s="600"/>
      <c r="S786" s="600"/>
      <c r="T786" s="600"/>
      <c r="U786" s="600"/>
      <c r="V786" s="600"/>
      <c r="W786" s="600"/>
      <c r="X786" s="601"/>
      <c r="Y786" s="374">
        <v>110.76183399999999</v>
      </c>
      <c r="Z786" s="375"/>
      <c r="AA786" s="375"/>
      <c r="AB786" s="602"/>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customHeight="1" x14ac:dyDescent="0.15">
      <c r="A787" s="624"/>
      <c r="B787" s="625"/>
      <c r="C787" s="625"/>
      <c r="D787" s="625"/>
      <c r="E787" s="625"/>
      <c r="F787" s="626"/>
      <c r="G787" s="616" t="s">
        <v>538</v>
      </c>
      <c r="H787" s="617"/>
      <c r="I787" s="617"/>
      <c r="J787" s="617"/>
      <c r="K787" s="618"/>
      <c r="L787" s="599" t="s">
        <v>544</v>
      </c>
      <c r="M787" s="600"/>
      <c r="N787" s="600"/>
      <c r="O787" s="600"/>
      <c r="P787" s="600"/>
      <c r="Q787" s="600"/>
      <c r="R787" s="600"/>
      <c r="S787" s="600"/>
      <c r="T787" s="600"/>
      <c r="U787" s="600"/>
      <c r="V787" s="600"/>
      <c r="W787" s="600"/>
      <c r="X787" s="601"/>
      <c r="Y787" s="374">
        <v>59.426712000000002</v>
      </c>
      <c r="Z787" s="375"/>
      <c r="AA787" s="375"/>
      <c r="AB787" s="602"/>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customHeight="1" x14ac:dyDescent="0.15">
      <c r="A788" s="624"/>
      <c r="B788" s="625"/>
      <c r="C788" s="625"/>
      <c r="D788" s="625"/>
      <c r="E788" s="625"/>
      <c r="F788" s="626"/>
      <c r="G788" s="616" t="s">
        <v>538</v>
      </c>
      <c r="H788" s="617"/>
      <c r="I788" s="617"/>
      <c r="J788" s="617"/>
      <c r="K788" s="618"/>
      <c r="L788" s="599" t="s">
        <v>545</v>
      </c>
      <c r="M788" s="600"/>
      <c r="N788" s="600"/>
      <c r="O788" s="600"/>
      <c r="P788" s="600"/>
      <c r="Q788" s="600"/>
      <c r="R788" s="600"/>
      <c r="S788" s="600"/>
      <c r="T788" s="600"/>
      <c r="U788" s="600"/>
      <c r="V788" s="600"/>
      <c r="W788" s="600"/>
      <c r="X788" s="601"/>
      <c r="Y788" s="374">
        <v>10.673</v>
      </c>
      <c r="Z788" s="375"/>
      <c r="AA788" s="375"/>
      <c r="AB788" s="602"/>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customHeight="1" x14ac:dyDescent="0.15">
      <c r="A789" s="624"/>
      <c r="B789" s="625"/>
      <c r="C789" s="625"/>
      <c r="D789" s="625"/>
      <c r="E789" s="625"/>
      <c r="F789" s="626"/>
      <c r="G789" s="616" t="s">
        <v>538</v>
      </c>
      <c r="H789" s="617"/>
      <c r="I789" s="617"/>
      <c r="J789" s="617"/>
      <c r="K789" s="618"/>
      <c r="L789" s="599" t="s">
        <v>546</v>
      </c>
      <c r="M789" s="600"/>
      <c r="N789" s="600"/>
      <c r="O789" s="600"/>
      <c r="P789" s="600"/>
      <c r="Q789" s="600"/>
      <c r="R789" s="600"/>
      <c r="S789" s="600"/>
      <c r="T789" s="600"/>
      <c r="U789" s="600"/>
      <c r="V789" s="600"/>
      <c r="W789" s="600"/>
      <c r="X789" s="601"/>
      <c r="Y789" s="374">
        <v>5.2530000000000001</v>
      </c>
      <c r="Z789" s="375"/>
      <c r="AA789" s="375"/>
      <c r="AB789" s="602"/>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customHeight="1" x14ac:dyDescent="0.15">
      <c r="A790" s="624"/>
      <c r="B790" s="625"/>
      <c r="C790" s="625"/>
      <c r="D790" s="625"/>
      <c r="E790" s="625"/>
      <c r="F790" s="626"/>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646"/>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24"/>
      <c r="B791" s="625"/>
      <c r="C791" s="625"/>
      <c r="D791" s="625"/>
      <c r="E791" s="625"/>
      <c r="F791" s="626"/>
      <c r="G791" s="593"/>
      <c r="H791" s="594"/>
      <c r="I791" s="594"/>
      <c r="J791" s="594"/>
      <c r="K791" s="595"/>
      <c r="L791" s="585"/>
      <c r="M791" s="586"/>
      <c r="N791" s="586"/>
      <c r="O791" s="586"/>
      <c r="P791" s="586"/>
      <c r="Q791" s="586"/>
      <c r="R791" s="586"/>
      <c r="S791" s="586"/>
      <c r="T791" s="586"/>
      <c r="U791" s="586"/>
      <c r="V791" s="586"/>
      <c r="W791" s="586"/>
      <c r="X791" s="587"/>
      <c r="Y791" s="588"/>
      <c r="Z791" s="589"/>
      <c r="AA791" s="589"/>
      <c r="AB791" s="646"/>
      <c r="AC791" s="593"/>
      <c r="AD791" s="594"/>
      <c r="AE791" s="594"/>
      <c r="AF791" s="594"/>
      <c r="AG791" s="595"/>
      <c r="AH791" s="585"/>
      <c r="AI791" s="586"/>
      <c r="AJ791" s="586"/>
      <c r="AK791" s="586"/>
      <c r="AL791" s="586"/>
      <c r="AM791" s="586"/>
      <c r="AN791" s="586"/>
      <c r="AO791" s="586"/>
      <c r="AP791" s="586"/>
      <c r="AQ791" s="586"/>
      <c r="AR791" s="586"/>
      <c r="AS791" s="586"/>
      <c r="AT791" s="587"/>
      <c r="AU791" s="588"/>
      <c r="AV791" s="589"/>
      <c r="AW791" s="589"/>
      <c r="AX791" s="590"/>
    </row>
    <row r="792" spans="1:50" ht="24.75" customHeight="1" x14ac:dyDescent="0.15">
      <c r="A792" s="624"/>
      <c r="B792" s="625"/>
      <c r="C792" s="625"/>
      <c r="D792" s="625"/>
      <c r="E792" s="625"/>
      <c r="F792" s="626"/>
      <c r="G792" s="814" t="s">
        <v>20</v>
      </c>
      <c r="H792" s="815"/>
      <c r="I792" s="815"/>
      <c r="J792" s="815"/>
      <c r="K792" s="815"/>
      <c r="L792" s="816"/>
      <c r="M792" s="817"/>
      <c r="N792" s="817"/>
      <c r="O792" s="817"/>
      <c r="P792" s="817"/>
      <c r="Q792" s="817"/>
      <c r="R792" s="817"/>
      <c r="S792" s="817"/>
      <c r="T792" s="817"/>
      <c r="U792" s="817"/>
      <c r="V792" s="817"/>
      <c r="W792" s="817"/>
      <c r="X792" s="818"/>
      <c r="Y792" s="819">
        <f>SUM(Y782:AB791)</f>
        <v>1782.463172</v>
      </c>
      <c r="Z792" s="820"/>
      <c r="AA792" s="820"/>
      <c r="AB792" s="821"/>
      <c r="AC792" s="814" t="s">
        <v>20</v>
      </c>
      <c r="AD792" s="815"/>
      <c r="AE792" s="815"/>
      <c r="AF792" s="815"/>
      <c r="AG792" s="815"/>
      <c r="AH792" s="816"/>
      <c r="AI792" s="817"/>
      <c r="AJ792" s="817"/>
      <c r="AK792" s="817"/>
      <c r="AL792" s="817"/>
      <c r="AM792" s="817"/>
      <c r="AN792" s="817"/>
      <c r="AO792" s="817"/>
      <c r="AP792" s="817"/>
      <c r="AQ792" s="817"/>
      <c r="AR792" s="817"/>
      <c r="AS792" s="817"/>
      <c r="AT792" s="818"/>
      <c r="AU792" s="819">
        <f>SUM(AU782:AX791)</f>
        <v>0</v>
      </c>
      <c r="AV792" s="820"/>
      <c r="AW792" s="820"/>
      <c r="AX792" s="822"/>
    </row>
    <row r="793" spans="1:50" ht="24.75" hidden="1" customHeight="1" x14ac:dyDescent="0.15">
      <c r="A793" s="624"/>
      <c r="B793" s="625"/>
      <c r="C793" s="625"/>
      <c r="D793" s="625"/>
      <c r="E793" s="625"/>
      <c r="F793" s="626"/>
      <c r="G793" s="582" t="s">
        <v>245</v>
      </c>
      <c r="H793" s="583"/>
      <c r="I793" s="583"/>
      <c r="J793" s="583"/>
      <c r="K793" s="583"/>
      <c r="L793" s="583"/>
      <c r="M793" s="583"/>
      <c r="N793" s="583"/>
      <c r="O793" s="583"/>
      <c r="P793" s="583"/>
      <c r="Q793" s="583"/>
      <c r="R793" s="583"/>
      <c r="S793" s="583"/>
      <c r="T793" s="583"/>
      <c r="U793" s="583"/>
      <c r="V793" s="583"/>
      <c r="W793" s="583"/>
      <c r="X793" s="583"/>
      <c r="Y793" s="583"/>
      <c r="Z793" s="583"/>
      <c r="AA793" s="583"/>
      <c r="AB793" s="584"/>
      <c r="AC793" s="582" t="s">
        <v>244</v>
      </c>
      <c r="AD793" s="583"/>
      <c r="AE793" s="583"/>
      <c r="AF793" s="583"/>
      <c r="AG793" s="583"/>
      <c r="AH793" s="583"/>
      <c r="AI793" s="583"/>
      <c r="AJ793" s="583"/>
      <c r="AK793" s="583"/>
      <c r="AL793" s="583"/>
      <c r="AM793" s="583"/>
      <c r="AN793" s="583"/>
      <c r="AO793" s="583"/>
      <c r="AP793" s="583"/>
      <c r="AQ793" s="583"/>
      <c r="AR793" s="583"/>
      <c r="AS793" s="583"/>
      <c r="AT793" s="583"/>
      <c r="AU793" s="583"/>
      <c r="AV793" s="583"/>
      <c r="AW793" s="583"/>
      <c r="AX793" s="782"/>
    </row>
    <row r="794" spans="1:50" ht="24.75" hidden="1" customHeight="1" x14ac:dyDescent="0.15">
      <c r="A794" s="624"/>
      <c r="B794" s="625"/>
      <c r="C794" s="625"/>
      <c r="D794" s="625"/>
      <c r="E794" s="625"/>
      <c r="F794" s="626"/>
      <c r="G794" s="803" t="s">
        <v>17</v>
      </c>
      <c r="H794" s="660"/>
      <c r="I794" s="660"/>
      <c r="J794" s="660"/>
      <c r="K794" s="660"/>
      <c r="L794" s="659" t="s">
        <v>18</v>
      </c>
      <c r="M794" s="660"/>
      <c r="N794" s="660"/>
      <c r="O794" s="660"/>
      <c r="P794" s="660"/>
      <c r="Q794" s="660"/>
      <c r="R794" s="660"/>
      <c r="S794" s="660"/>
      <c r="T794" s="660"/>
      <c r="U794" s="660"/>
      <c r="V794" s="660"/>
      <c r="W794" s="660"/>
      <c r="X794" s="661"/>
      <c r="Y794" s="647" t="s">
        <v>19</v>
      </c>
      <c r="Z794" s="648"/>
      <c r="AA794" s="648"/>
      <c r="AB794" s="787"/>
      <c r="AC794" s="803" t="s">
        <v>17</v>
      </c>
      <c r="AD794" s="660"/>
      <c r="AE794" s="660"/>
      <c r="AF794" s="660"/>
      <c r="AG794" s="660"/>
      <c r="AH794" s="659" t="s">
        <v>18</v>
      </c>
      <c r="AI794" s="660"/>
      <c r="AJ794" s="660"/>
      <c r="AK794" s="660"/>
      <c r="AL794" s="660"/>
      <c r="AM794" s="660"/>
      <c r="AN794" s="660"/>
      <c r="AO794" s="660"/>
      <c r="AP794" s="660"/>
      <c r="AQ794" s="660"/>
      <c r="AR794" s="660"/>
      <c r="AS794" s="660"/>
      <c r="AT794" s="661"/>
      <c r="AU794" s="647" t="s">
        <v>19</v>
      </c>
      <c r="AV794" s="648"/>
      <c r="AW794" s="648"/>
      <c r="AX794" s="649"/>
    </row>
    <row r="795" spans="1:50" ht="24.75" hidden="1" customHeight="1" x14ac:dyDescent="0.15">
      <c r="A795" s="624"/>
      <c r="B795" s="625"/>
      <c r="C795" s="625"/>
      <c r="D795" s="625"/>
      <c r="E795" s="625"/>
      <c r="F795" s="626"/>
      <c r="G795" s="616"/>
      <c r="H795" s="617"/>
      <c r="I795" s="617"/>
      <c r="J795" s="617"/>
      <c r="K795" s="618"/>
      <c r="L795" s="658"/>
      <c r="M795" s="600"/>
      <c r="N795" s="600"/>
      <c r="O795" s="600"/>
      <c r="P795" s="600"/>
      <c r="Q795" s="600"/>
      <c r="R795" s="600"/>
      <c r="S795" s="600"/>
      <c r="T795" s="600"/>
      <c r="U795" s="600"/>
      <c r="V795" s="600"/>
      <c r="W795" s="600"/>
      <c r="X795" s="601"/>
      <c r="Y795" s="374"/>
      <c r="Z795" s="375"/>
      <c r="AA795" s="375"/>
      <c r="AB795" s="602"/>
      <c r="AC795" s="616"/>
      <c r="AD795" s="617"/>
      <c r="AE795" s="617"/>
      <c r="AF795" s="617"/>
      <c r="AG795" s="618"/>
      <c r="AH795" s="658"/>
      <c r="AI795" s="600"/>
      <c r="AJ795" s="600"/>
      <c r="AK795" s="600"/>
      <c r="AL795" s="600"/>
      <c r="AM795" s="600"/>
      <c r="AN795" s="600"/>
      <c r="AO795" s="600"/>
      <c r="AP795" s="600"/>
      <c r="AQ795" s="600"/>
      <c r="AR795" s="600"/>
      <c r="AS795" s="600"/>
      <c r="AT795" s="601"/>
      <c r="AU795" s="374"/>
      <c r="AV795" s="375"/>
      <c r="AW795" s="375"/>
      <c r="AX795" s="376"/>
    </row>
    <row r="796" spans="1:50" ht="24.75" hidden="1" customHeight="1" x14ac:dyDescent="0.15">
      <c r="A796" s="624"/>
      <c r="B796" s="625"/>
      <c r="C796" s="625"/>
      <c r="D796" s="625"/>
      <c r="E796" s="625"/>
      <c r="F796" s="626"/>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646"/>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24"/>
      <c r="B797" s="625"/>
      <c r="C797" s="625"/>
      <c r="D797" s="625"/>
      <c r="E797" s="625"/>
      <c r="F797" s="626"/>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646"/>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24"/>
      <c r="B798" s="625"/>
      <c r="C798" s="625"/>
      <c r="D798" s="625"/>
      <c r="E798" s="625"/>
      <c r="F798" s="626"/>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646"/>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24"/>
      <c r="B799" s="625"/>
      <c r="C799" s="625"/>
      <c r="D799" s="625"/>
      <c r="E799" s="625"/>
      <c r="F799" s="626"/>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646"/>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24"/>
      <c r="B800" s="625"/>
      <c r="C800" s="625"/>
      <c r="D800" s="625"/>
      <c r="E800" s="625"/>
      <c r="F800" s="626"/>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646"/>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24"/>
      <c r="B801" s="625"/>
      <c r="C801" s="625"/>
      <c r="D801" s="625"/>
      <c r="E801" s="625"/>
      <c r="F801" s="626"/>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646"/>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24"/>
      <c r="B802" s="625"/>
      <c r="C802" s="625"/>
      <c r="D802" s="625"/>
      <c r="E802" s="625"/>
      <c r="F802" s="626"/>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646"/>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24"/>
      <c r="B803" s="625"/>
      <c r="C803" s="625"/>
      <c r="D803" s="625"/>
      <c r="E803" s="625"/>
      <c r="F803" s="626"/>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646"/>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x14ac:dyDescent="0.15">
      <c r="A804" s="624"/>
      <c r="B804" s="625"/>
      <c r="C804" s="625"/>
      <c r="D804" s="625"/>
      <c r="E804" s="625"/>
      <c r="F804" s="626"/>
      <c r="G804" s="593"/>
      <c r="H804" s="594"/>
      <c r="I804" s="594"/>
      <c r="J804" s="594"/>
      <c r="K804" s="595"/>
      <c r="L804" s="585"/>
      <c r="M804" s="586"/>
      <c r="N804" s="586"/>
      <c r="O804" s="586"/>
      <c r="P804" s="586"/>
      <c r="Q804" s="586"/>
      <c r="R804" s="586"/>
      <c r="S804" s="586"/>
      <c r="T804" s="586"/>
      <c r="U804" s="586"/>
      <c r="V804" s="586"/>
      <c r="W804" s="586"/>
      <c r="X804" s="587"/>
      <c r="Y804" s="588"/>
      <c r="Z804" s="589"/>
      <c r="AA804" s="589"/>
      <c r="AB804" s="646"/>
      <c r="AC804" s="593"/>
      <c r="AD804" s="594"/>
      <c r="AE804" s="594"/>
      <c r="AF804" s="594"/>
      <c r="AG804" s="595"/>
      <c r="AH804" s="585"/>
      <c r="AI804" s="586"/>
      <c r="AJ804" s="586"/>
      <c r="AK804" s="586"/>
      <c r="AL804" s="586"/>
      <c r="AM804" s="586"/>
      <c r="AN804" s="586"/>
      <c r="AO804" s="586"/>
      <c r="AP804" s="586"/>
      <c r="AQ804" s="586"/>
      <c r="AR804" s="586"/>
      <c r="AS804" s="586"/>
      <c r="AT804" s="587"/>
      <c r="AU804" s="588"/>
      <c r="AV804" s="589"/>
      <c r="AW804" s="589"/>
      <c r="AX804" s="590"/>
    </row>
    <row r="805" spans="1:50" ht="24.75" hidden="1" customHeight="1" thickBot="1" x14ac:dyDescent="0.2">
      <c r="A805" s="624"/>
      <c r="B805" s="625"/>
      <c r="C805" s="625"/>
      <c r="D805" s="625"/>
      <c r="E805" s="625"/>
      <c r="F805" s="626"/>
      <c r="G805" s="814" t="s">
        <v>20</v>
      </c>
      <c r="H805" s="815"/>
      <c r="I805" s="815"/>
      <c r="J805" s="815"/>
      <c r="K805" s="815"/>
      <c r="L805" s="816"/>
      <c r="M805" s="817"/>
      <c r="N805" s="817"/>
      <c r="O805" s="817"/>
      <c r="P805" s="817"/>
      <c r="Q805" s="817"/>
      <c r="R805" s="817"/>
      <c r="S805" s="817"/>
      <c r="T805" s="817"/>
      <c r="U805" s="817"/>
      <c r="V805" s="817"/>
      <c r="W805" s="817"/>
      <c r="X805" s="818"/>
      <c r="Y805" s="819">
        <f>SUM(Y795:AB804)</f>
        <v>0</v>
      </c>
      <c r="Z805" s="820"/>
      <c r="AA805" s="820"/>
      <c r="AB805" s="821"/>
      <c r="AC805" s="814" t="s">
        <v>20</v>
      </c>
      <c r="AD805" s="815"/>
      <c r="AE805" s="815"/>
      <c r="AF805" s="815"/>
      <c r="AG805" s="815"/>
      <c r="AH805" s="816"/>
      <c r="AI805" s="817"/>
      <c r="AJ805" s="817"/>
      <c r="AK805" s="817"/>
      <c r="AL805" s="817"/>
      <c r="AM805" s="817"/>
      <c r="AN805" s="817"/>
      <c r="AO805" s="817"/>
      <c r="AP805" s="817"/>
      <c r="AQ805" s="817"/>
      <c r="AR805" s="817"/>
      <c r="AS805" s="817"/>
      <c r="AT805" s="818"/>
      <c r="AU805" s="819">
        <f>SUM(AU795:AX804)</f>
        <v>0</v>
      </c>
      <c r="AV805" s="820"/>
      <c r="AW805" s="820"/>
      <c r="AX805" s="822"/>
    </row>
    <row r="806" spans="1:50" ht="24.75" hidden="1" customHeight="1" x14ac:dyDescent="0.15">
      <c r="A806" s="624"/>
      <c r="B806" s="625"/>
      <c r="C806" s="625"/>
      <c r="D806" s="625"/>
      <c r="E806" s="625"/>
      <c r="F806" s="626"/>
      <c r="G806" s="582" t="s">
        <v>246</v>
      </c>
      <c r="H806" s="583"/>
      <c r="I806" s="583"/>
      <c r="J806" s="583"/>
      <c r="K806" s="583"/>
      <c r="L806" s="583"/>
      <c r="M806" s="583"/>
      <c r="N806" s="583"/>
      <c r="O806" s="583"/>
      <c r="P806" s="583"/>
      <c r="Q806" s="583"/>
      <c r="R806" s="583"/>
      <c r="S806" s="583"/>
      <c r="T806" s="583"/>
      <c r="U806" s="583"/>
      <c r="V806" s="583"/>
      <c r="W806" s="583"/>
      <c r="X806" s="583"/>
      <c r="Y806" s="583"/>
      <c r="Z806" s="583"/>
      <c r="AA806" s="583"/>
      <c r="AB806" s="584"/>
      <c r="AC806" s="582" t="s">
        <v>247</v>
      </c>
      <c r="AD806" s="583"/>
      <c r="AE806" s="583"/>
      <c r="AF806" s="583"/>
      <c r="AG806" s="583"/>
      <c r="AH806" s="583"/>
      <c r="AI806" s="583"/>
      <c r="AJ806" s="583"/>
      <c r="AK806" s="583"/>
      <c r="AL806" s="583"/>
      <c r="AM806" s="583"/>
      <c r="AN806" s="583"/>
      <c r="AO806" s="583"/>
      <c r="AP806" s="583"/>
      <c r="AQ806" s="583"/>
      <c r="AR806" s="583"/>
      <c r="AS806" s="583"/>
      <c r="AT806" s="583"/>
      <c r="AU806" s="583"/>
      <c r="AV806" s="583"/>
      <c r="AW806" s="583"/>
      <c r="AX806" s="782"/>
    </row>
    <row r="807" spans="1:50" ht="24.75" hidden="1" customHeight="1" x14ac:dyDescent="0.15">
      <c r="A807" s="624"/>
      <c r="B807" s="625"/>
      <c r="C807" s="625"/>
      <c r="D807" s="625"/>
      <c r="E807" s="625"/>
      <c r="F807" s="626"/>
      <c r="G807" s="803" t="s">
        <v>17</v>
      </c>
      <c r="H807" s="660"/>
      <c r="I807" s="660"/>
      <c r="J807" s="660"/>
      <c r="K807" s="660"/>
      <c r="L807" s="659" t="s">
        <v>18</v>
      </c>
      <c r="M807" s="660"/>
      <c r="N807" s="660"/>
      <c r="O807" s="660"/>
      <c r="P807" s="660"/>
      <c r="Q807" s="660"/>
      <c r="R807" s="660"/>
      <c r="S807" s="660"/>
      <c r="T807" s="660"/>
      <c r="U807" s="660"/>
      <c r="V807" s="660"/>
      <c r="W807" s="660"/>
      <c r="X807" s="661"/>
      <c r="Y807" s="647" t="s">
        <v>19</v>
      </c>
      <c r="Z807" s="648"/>
      <c r="AA807" s="648"/>
      <c r="AB807" s="787"/>
      <c r="AC807" s="803" t="s">
        <v>17</v>
      </c>
      <c r="AD807" s="660"/>
      <c r="AE807" s="660"/>
      <c r="AF807" s="660"/>
      <c r="AG807" s="660"/>
      <c r="AH807" s="659" t="s">
        <v>18</v>
      </c>
      <c r="AI807" s="660"/>
      <c r="AJ807" s="660"/>
      <c r="AK807" s="660"/>
      <c r="AL807" s="660"/>
      <c r="AM807" s="660"/>
      <c r="AN807" s="660"/>
      <c r="AO807" s="660"/>
      <c r="AP807" s="660"/>
      <c r="AQ807" s="660"/>
      <c r="AR807" s="660"/>
      <c r="AS807" s="660"/>
      <c r="AT807" s="661"/>
      <c r="AU807" s="647" t="s">
        <v>19</v>
      </c>
      <c r="AV807" s="648"/>
      <c r="AW807" s="648"/>
      <c r="AX807" s="649"/>
    </row>
    <row r="808" spans="1:50" ht="24.75" hidden="1" customHeight="1" x14ac:dyDescent="0.15">
      <c r="A808" s="624"/>
      <c r="B808" s="625"/>
      <c r="C808" s="625"/>
      <c r="D808" s="625"/>
      <c r="E808" s="625"/>
      <c r="F808" s="626"/>
      <c r="G808" s="616"/>
      <c r="H808" s="617"/>
      <c r="I808" s="617"/>
      <c r="J808" s="617"/>
      <c r="K808" s="618"/>
      <c r="L808" s="658"/>
      <c r="M808" s="600"/>
      <c r="N808" s="600"/>
      <c r="O808" s="600"/>
      <c r="P808" s="600"/>
      <c r="Q808" s="600"/>
      <c r="R808" s="600"/>
      <c r="S808" s="600"/>
      <c r="T808" s="600"/>
      <c r="U808" s="600"/>
      <c r="V808" s="600"/>
      <c r="W808" s="600"/>
      <c r="X808" s="601"/>
      <c r="Y808" s="374"/>
      <c r="Z808" s="375"/>
      <c r="AA808" s="375"/>
      <c r="AB808" s="602"/>
      <c r="AC808" s="616"/>
      <c r="AD808" s="617"/>
      <c r="AE808" s="617"/>
      <c r="AF808" s="617"/>
      <c r="AG808" s="618"/>
      <c r="AH808" s="658"/>
      <c r="AI808" s="600"/>
      <c r="AJ808" s="600"/>
      <c r="AK808" s="600"/>
      <c r="AL808" s="600"/>
      <c r="AM808" s="600"/>
      <c r="AN808" s="600"/>
      <c r="AO808" s="600"/>
      <c r="AP808" s="600"/>
      <c r="AQ808" s="600"/>
      <c r="AR808" s="600"/>
      <c r="AS808" s="600"/>
      <c r="AT808" s="601"/>
      <c r="AU808" s="374"/>
      <c r="AV808" s="375"/>
      <c r="AW808" s="375"/>
      <c r="AX808" s="376"/>
    </row>
    <row r="809" spans="1:50" ht="24.75" hidden="1" customHeight="1" x14ac:dyDescent="0.15">
      <c r="A809" s="624"/>
      <c r="B809" s="625"/>
      <c r="C809" s="625"/>
      <c r="D809" s="625"/>
      <c r="E809" s="625"/>
      <c r="F809" s="626"/>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646"/>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24"/>
      <c r="B810" s="625"/>
      <c r="C810" s="625"/>
      <c r="D810" s="625"/>
      <c r="E810" s="625"/>
      <c r="F810" s="626"/>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646"/>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24"/>
      <c r="B811" s="625"/>
      <c r="C811" s="625"/>
      <c r="D811" s="625"/>
      <c r="E811" s="625"/>
      <c r="F811" s="626"/>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646"/>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24"/>
      <c r="B812" s="625"/>
      <c r="C812" s="625"/>
      <c r="D812" s="625"/>
      <c r="E812" s="625"/>
      <c r="F812" s="626"/>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646"/>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24"/>
      <c r="B813" s="625"/>
      <c r="C813" s="625"/>
      <c r="D813" s="625"/>
      <c r="E813" s="625"/>
      <c r="F813" s="626"/>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646"/>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24"/>
      <c r="B814" s="625"/>
      <c r="C814" s="625"/>
      <c r="D814" s="625"/>
      <c r="E814" s="625"/>
      <c r="F814" s="626"/>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646"/>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24"/>
      <c r="B815" s="625"/>
      <c r="C815" s="625"/>
      <c r="D815" s="625"/>
      <c r="E815" s="625"/>
      <c r="F815" s="626"/>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646"/>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24"/>
      <c r="B816" s="625"/>
      <c r="C816" s="625"/>
      <c r="D816" s="625"/>
      <c r="E816" s="625"/>
      <c r="F816" s="626"/>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646"/>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x14ac:dyDescent="0.15">
      <c r="A817" s="624"/>
      <c r="B817" s="625"/>
      <c r="C817" s="625"/>
      <c r="D817" s="625"/>
      <c r="E817" s="625"/>
      <c r="F817" s="626"/>
      <c r="G817" s="593"/>
      <c r="H817" s="594"/>
      <c r="I817" s="594"/>
      <c r="J817" s="594"/>
      <c r="K817" s="595"/>
      <c r="L817" s="585"/>
      <c r="M817" s="586"/>
      <c r="N817" s="586"/>
      <c r="O817" s="586"/>
      <c r="P817" s="586"/>
      <c r="Q817" s="586"/>
      <c r="R817" s="586"/>
      <c r="S817" s="586"/>
      <c r="T817" s="586"/>
      <c r="U817" s="586"/>
      <c r="V817" s="586"/>
      <c r="W817" s="586"/>
      <c r="X817" s="587"/>
      <c r="Y817" s="588"/>
      <c r="Z817" s="589"/>
      <c r="AA817" s="589"/>
      <c r="AB817" s="646"/>
      <c r="AC817" s="593"/>
      <c r="AD817" s="594"/>
      <c r="AE817" s="594"/>
      <c r="AF817" s="594"/>
      <c r="AG817" s="595"/>
      <c r="AH817" s="585"/>
      <c r="AI817" s="586"/>
      <c r="AJ817" s="586"/>
      <c r="AK817" s="586"/>
      <c r="AL817" s="586"/>
      <c r="AM817" s="586"/>
      <c r="AN817" s="586"/>
      <c r="AO817" s="586"/>
      <c r="AP817" s="586"/>
      <c r="AQ817" s="586"/>
      <c r="AR817" s="586"/>
      <c r="AS817" s="586"/>
      <c r="AT817" s="587"/>
      <c r="AU817" s="588"/>
      <c r="AV817" s="589"/>
      <c r="AW817" s="589"/>
      <c r="AX817" s="590"/>
    </row>
    <row r="818" spans="1:50" ht="24.75" hidden="1" customHeight="1" thickBot="1" x14ac:dyDescent="0.2">
      <c r="A818" s="624"/>
      <c r="B818" s="625"/>
      <c r="C818" s="625"/>
      <c r="D818" s="625"/>
      <c r="E818" s="625"/>
      <c r="F818" s="626"/>
      <c r="G818" s="814" t="s">
        <v>20</v>
      </c>
      <c r="H818" s="815"/>
      <c r="I818" s="815"/>
      <c r="J818" s="815"/>
      <c r="K818" s="815"/>
      <c r="L818" s="816"/>
      <c r="M818" s="817"/>
      <c r="N818" s="817"/>
      <c r="O818" s="817"/>
      <c r="P818" s="817"/>
      <c r="Q818" s="817"/>
      <c r="R818" s="817"/>
      <c r="S818" s="817"/>
      <c r="T818" s="817"/>
      <c r="U818" s="817"/>
      <c r="V818" s="817"/>
      <c r="W818" s="817"/>
      <c r="X818" s="818"/>
      <c r="Y818" s="819">
        <f>SUM(Y808:AB817)</f>
        <v>0</v>
      </c>
      <c r="Z818" s="820"/>
      <c r="AA818" s="820"/>
      <c r="AB818" s="821"/>
      <c r="AC818" s="814" t="s">
        <v>20</v>
      </c>
      <c r="AD818" s="815"/>
      <c r="AE818" s="815"/>
      <c r="AF818" s="815"/>
      <c r="AG818" s="815"/>
      <c r="AH818" s="816"/>
      <c r="AI818" s="817"/>
      <c r="AJ818" s="817"/>
      <c r="AK818" s="817"/>
      <c r="AL818" s="817"/>
      <c r="AM818" s="817"/>
      <c r="AN818" s="817"/>
      <c r="AO818" s="817"/>
      <c r="AP818" s="817"/>
      <c r="AQ818" s="817"/>
      <c r="AR818" s="817"/>
      <c r="AS818" s="817"/>
      <c r="AT818" s="818"/>
      <c r="AU818" s="819">
        <f>SUM(AU808:AX817)</f>
        <v>0</v>
      </c>
      <c r="AV818" s="820"/>
      <c r="AW818" s="820"/>
      <c r="AX818" s="822"/>
    </row>
    <row r="819" spans="1:50" ht="24.75" hidden="1" customHeight="1" x14ac:dyDescent="0.15">
      <c r="A819" s="624"/>
      <c r="B819" s="625"/>
      <c r="C819" s="625"/>
      <c r="D819" s="625"/>
      <c r="E819" s="625"/>
      <c r="F819" s="626"/>
      <c r="G819" s="582" t="s">
        <v>221</v>
      </c>
      <c r="H819" s="583"/>
      <c r="I819" s="583"/>
      <c r="J819" s="583"/>
      <c r="K819" s="583"/>
      <c r="L819" s="583"/>
      <c r="M819" s="583"/>
      <c r="N819" s="583"/>
      <c r="O819" s="583"/>
      <c r="P819" s="583"/>
      <c r="Q819" s="583"/>
      <c r="R819" s="583"/>
      <c r="S819" s="583"/>
      <c r="T819" s="583"/>
      <c r="U819" s="583"/>
      <c r="V819" s="583"/>
      <c r="W819" s="583"/>
      <c r="X819" s="583"/>
      <c r="Y819" s="583"/>
      <c r="Z819" s="583"/>
      <c r="AA819" s="583"/>
      <c r="AB819" s="584"/>
      <c r="AC819" s="582" t="s">
        <v>179</v>
      </c>
      <c r="AD819" s="583"/>
      <c r="AE819" s="583"/>
      <c r="AF819" s="583"/>
      <c r="AG819" s="583"/>
      <c r="AH819" s="583"/>
      <c r="AI819" s="583"/>
      <c r="AJ819" s="583"/>
      <c r="AK819" s="583"/>
      <c r="AL819" s="583"/>
      <c r="AM819" s="583"/>
      <c r="AN819" s="583"/>
      <c r="AO819" s="583"/>
      <c r="AP819" s="583"/>
      <c r="AQ819" s="583"/>
      <c r="AR819" s="583"/>
      <c r="AS819" s="583"/>
      <c r="AT819" s="583"/>
      <c r="AU819" s="583"/>
      <c r="AV819" s="583"/>
      <c r="AW819" s="583"/>
      <c r="AX819" s="782"/>
    </row>
    <row r="820" spans="1:50" ht="24.75" hidden="1" customHeight="1" x14ac:dyDescent="0.15">
      <c r="A820" s="624"/>
      <c r="B820" s="625"/>
      <c r="C820" s="625"/>
      <c r="D820" s="625"/>
      <c r="E820" s="625"/>
      <c r="F820" s="626"/>
      <c r="G820" s="803" t="s">
        <v>17</v>
      </c>
      <c r="H820" s="660"/>
      <c r="I820" s="660"/>
      <c r="J820" s="660"/>
      <c r="K820" s="660"/>
      <c r="L820" s="659" t="s">
        <v>18</v>
      </c>
      <c r="M820" s="660"/>
      <c r="N820" s="660"/>
      <c r="O820" s="660"/>
      <c r="P820" s="660"/>
      <c r="Q820" s="660"/>
      <c r="R820" s="660"/>
      <c r="S820" s="660"/>
      <c r="T820" s="660"/>
      <c r="U820" s="660"/>
      <c r="V820" s="660"/>
      <c r="W820" s="660"/>
      <c r="X820" s="661"/>
      <c r="Y820" s="647" t="s">
        <v>19</v>
      </c>
      <c r="Z820" s="648"/>
      <c r="AA820" s="648"/>
      <c r="AB820" s="787"/>
      <c r="AC820" s="803" t="s">
        <v>17</v>
      </c>
      <c r="AD820" s="660"/>
      <c r="AE820" s="660"/>
      <c r="AF820" s="660"/>
      <c r="AG820" s="660"/>
      <c r="AH820" s="659" t="s">
        <v>18</v>
      </c>
      <c r="AI820" s="660"/>
      <c r="AJ820" s="660"/>
      <c r="AK820" s="660"/>
      <c r="AL820" s="660"/>
      <c r="AM820" s="660"/>
      <c r="AN820" s="660"/>
      <c r="AO820" s="660"/>
      <c r="AP820" s="660"/>
      <c r="AQ820" s="660"/>
      <c r="AR820" s="660"/>
      <c r="AS820" s="660"/>
      <c r="AT820" s="661"/>
      <c r="AU820" s="647" t="s">
        <v>19</v>
      </c>
      <c r="AV820" s="648"/>
      <c r="AW820" s="648"/>
      <c r="AX820" s="649"/>
    </row>
    <row r="821" spans="1:50" s="16" customFormat="1" ht="24.75" hidden="1" customHeight="1" x14ac:dyDescent="0.15">
      <c r="A821" s="624"/>
      <c r="B821" s="625"/>
      <c r="C821" s="625"/>
      <c r="D821" s="625"/>
      <c r="E821" s="625"/>
      <c r="F821" s="626"/>
      <c r="G821" s="616"/>
      <c r="H821" s="617"/>
      <c r="I821" s="617"/>
      <c r="J821" s="617"/>
      <c r="K821" s="618"/>
      <c r="L821" s="658"/>
      <c r="M821" s="600"/>
      <c r="N821" s="600"/>
      <c r="O821" s="600"/>
      <c r="P821" s="600"/>
      <c r="Q821" s="600"/>
      <c r="R821" s="600"/>
      <c r="S821" s="600"/>
      <c r="T821" s="600"/>
      <c r="U821" s="600"/>
      <c r="V821" s="600"/>
      <c r="W821" s="600"/>
      <c r="X821" s="601"/>
      <c r="Y821" s="374"/>
      <c r="Z821" s="375"/>
      <c r="AA821" s="375"/>
      <c r="AB821" s="602"/>
      <c r="AC821" s="616"/>
      <c r="AD821" s="617"/>
      <c r="AE821" s="617"/>
      <c r="AF821" s="617"/>
      <c r="AG821" s="618"/>
      <c r="AH821" s="658"/>
      <c r="AI821" s="600"/>
      <c r="AJ821" s="600"/>
      <c r="AK821" s="600"/>
      <c r="AL821" s="600"/>
      <c r="AM821" s="600"/>
      <c r="AN821" s="600"/>
      <c r="AO821" s="600"/>
      <c r="AP821" s="600"/>
      <c r="AQ821" s="600"/>
      <c r="AR821" s="600"/>
      <c r="AS821" s="600"/>
      <c r="AT821" s="601"/>
      <c r="AU821" s="374"/>
      <c r="AV821" s="375"/>
      <c r="AW821" s="375"/>
      <c r="AX821" s="376"/>
    </row>
    <row r="822" spans="1:50" ht="24.75" hidden="1" customHeight="1" x14ac:dyDescent="0.15">
      <c r="A822" s="624"/>
      <c r="B822" s="625"/>
      <c r="C822" s="625"/>
      <c r="D822" s="625"/>
      <c r="E822" s="625"/>
      <c r="F822" s="626"/>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646"/>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24"/>
      <c r="B823" s="625"/>
      <c r="C823" s="625"/>
      <c r="D823" s="625"/>
      <c r="E823" s="625"/>
      <c r="F823" s="626"/>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646"/>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24"/>
      <c r="B824" s="625"/>
      <c r="C824" s="625"/>
      <c r="D824" s="625"/>
      <c r="E824" s="625"/>
      <c r="F824" s="626"/>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646"/>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24"/>
      <c r="B825" s="625"/>
      <c r="C825" s="625"/>
      <c r="D825" s="625"/>
      <c r="E825" s="625"/>
      <c r="F825" s="626"/>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646"/>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24"/>
      <c r="B826" s="625"/>
      <c r="C826" s="625"/>
      <c r="D826" s="625"/>
      <c r="E826" s="625"/>
      <c r="F826" s="626"/>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646"/>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24"/>
      <c r="B827" s="625"/>
      <c r="C827" s="625"/>
      <c r="D827" s="625"/>
      <c r="E827" s="625"/>
      <c r="F827" s="626"/>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646"/>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24"/>
      <c r="B828" s="625"/>
      <c r="C828" s="625"/>
      <c r="D828" s="625"/>
      <c r="E828" s="625"/>
      <c r="F828" s="626"/>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646"/>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24"/>
      <c r="B829" s="625"/>
      <c r="C829" s="625"/>
      <c r="D829" s="625"/>
      <c r="E829" s="625"/>
      <c r="F829" s="626"/>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646"/>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24"/>
      <c r="B830" s="625"/>
      <c r="C830" s="625"/>
      <c r="D830" s="625"/>
      <c r="E830" s="625"/>
      <c r="F830" s="626"/>
      <c r="G830" s="593"/>
      <c r="H830" s="594"/>
      <c r="I830" s="594"/>
      <c r="J830" s="594"/>
      <c r="K830" s="595"/>
      <c r="L830" s="585"/>
      <c r="M830" s="586"/>
      <c r="N830" s="586"/>
      <c r="O830" s="586"/>
      <c r="P830" s="586"/>
      <c r="Q830" s="586"/>
      <c r="R830" s="586"/>
      <c r="S830" s="586"/>
      <c r="T830" s="586"/>
      <c r="U830" s="586"/>
      <c r="V830" s="586"/>
      <c r="W830" s="586"/>
      <c r="X830" s="587"/>
      <c r="Y830" s="588"/>
      <c r="Z830" s="589"/>
      <c r="AA830" s="589"/>
      <c r="AB830" s="646"/>
      <c r="AC830" s="593"/>
      <c r="AD830" s="594"/>
      <c r="AE830" s="594"/>
      <c r="AF830" s="594"/>
      <c r="AG830" s="595"/>
      <c r="AH830" s="585"/>
      <c r="AI830" s="586"/>
      <c r="AJ830" s="586"/>
      <c r="AK830" s="586"/>
      <c r="AL830" s="586"/>
      <c r="AM830" s="586"/>
      <c r="AN830" s="586"/>
      <c r="AO830" s="586"/>
      <c r="AP830" s="586"/>
      <c r="AQ830" s="586"/>
      <c r="AR830" s="586"/>
      <c r="AS830" s="586"/>
      <c r="AT830" s="587"/>
      <c r="AU830" s="588"/>
      <c r="AV830" s="589"/>
      <c r="AW830" s="589"/>
      <c r="AX830" s="590"/>
    </row>
    <row r="831" spans="1:50" ht="24.75" hidden="1" customHeight="1" x14ac:dyDescent="0.15">
      <c r="A831" s="624"/>
      <c r="B831" s="625"/>
      <c r="C831" s="625"/>
      <c r="D831" s="625"/>
      <c r="E831" s="625"/>
      <c r="F831" s="626"/>
      <c r="G831" s="814" t="s">
        <v>20</v>
      </c>
      <c r="H831" s="815"/>
      <c r="I831" s="815"/>
      <c r="J831" s="815"/>
      <c r="K831" s="815"/>
      <c r="L831" s="816"/>
      <c r="M831" s="817"/>
      <c r="N831" s="817"/>
      <c r="O831" s="817"/>
      <c r="P831" s="817"/>
      <c r="Q831" s="817"/>
      <c r="R831" s="817"/>
      <c r="S831" s="817"/>
      <c r="T831" s="817"/>
      <c r="U831" s="817"/>
      <c r="V831" s="817"/>
      <c r="W831" s="817"/>
      <c r="X831" s="818"/>
      <c r="Y831" s="819">
        <f>SUM(Y821:AB830)</f>
        <v>0</v>
      </c>
      <c r="Z831" s="820"/>
      <c r="AA831" s="820"/>
      <c r="AB831" s="821"/>
      <c r="AC831" s="814" t="s">
        <v>20</v>
      </c>
      <c r="AD831" s="815"/>
      <c r="AE831" s="815"/>
      <c r="AF831" s="815"/>
      <c r="AG831" s="815"/>
      <c r="AH831" s="816"/>
      <c r="AI831" s="817"/>
      <c r="AJ831" s="817"/>
      <c r="AK831" s="817"/>
      <c r="AL831" s="817"/>
      <c r="AM831" s="817"/>
      <c r="AN831" s="817"/>
      <c r="AO831" s="817"/>
      <c r="AP831" s="817"/>
      <c r="AQ831" s="817"/>
      <c r="AR831" s="817"/>
      <c r="AS831" s="817"/>
      <c r="AT831" s="818"/>
      <c r="AU831" s="819">
        <f>SUM(AU821:AX830)</f>
        <v>0</v>
      </c>
      <c r="AV831" s="820"/>
      <c r="AW831" s="820"/>
      <c r="AX831" s="822"/>
    </row>
    <row r="832" spans="1:50" ht="24.75" hidden="1" customHeight="1" thickBot="1" x14ac:dyDescent="0.2">
      <c r="A832" s="892" t="s">
        <v>147</v>
      </c>
      <c r="B832" s="893"/>
      <c r="C832" s="893"/>
      <c r="D832" s="893"/>
      <c r="E832" s="893"/>
      <c r="F832" s="893"/>
      <c r="G832" s="893"/>
      <c r="H832" s="893"/>
      <c r="I832" s="893"/>
      <c r="J832" s="893"/>
      <c r="K832" s="893"/>
      <c r="L832" s="893"/>
      <c r="M832" s="893"/>
      <c r="N832" s="893"/>
      <c r="O832" s="893"/>
      <c r="P832" s="893"/>
      <c r="Q832" s="893"/>
      <c r="R832" s="893"/>
      <c r="S832" s="893"/>
      <c r="T832" s="893"/>
      <c r="U832" s="893"/>
      <c r="V832" s="893"/>
      <c r="W832" s="893"/>
      <c r="X832" s="893"/>
      <c r="Y832" s="893"/>
      <c r="Z832" s="893"/>
      <c r="AA832" s="893"/>
      <c r="AB832" s="893"/>
      <c r="AC832" s="893"/>
      <c r="AD832" s="893"/>
      <c r="AE832" s="893"/>
      <c r="AF832" s="893"/>
      <c r="AG832" s="893"/>
      <c r="AH832" s="893"/>
      <c r="AI832" s="893"/>
      <c r="AJ832" s="893"/>
      <c r="AK832" s="894"/>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9"/>
      <c r="B837" s="349"/>
      <c r="C837" s="349" t="s">
        <v>26</v>
      </c>
      <c r="D837" s="349"/>
      <c r="E837" s="349"/>
      <c r="F837" s="349"/>
      <c r="G837" s="349"/>
      <c r="H837" s="349"/>
      <c r="I837" s="349"/>
      <c r="J837" s="134" t="s">
        <v>224</v>
      </c>
      <c r="K837" s="350"/>
      <c r="L837" s="350"/>
      <c r="M837" s="350"/>
      <c r="N837" s="350"/>
      <c r="O837" s="350"/>
      <c r="P837" s="351" t="s">
        <v>199</v>
      </c>
      <c r="Q837" s="351"/>
      <c r="R837" s="351"/>
      <c r="S837" s="351"/>
      <c r="T837" s="351"/>
      <c r="U837" s="351"/>
      <c r="V837" s="351"/>
      <c r="W837" s="351"/>
      <c r="X837" s="351"/>
      <c r="Y837" s="352" t="s">
        <v>222</v>
      </c>
      <c r="Z837" s="353"/>
      <c r="AA837" s="353"/>
      <c r="AB837" s="353"/>
      <c r="AC837" s="134" t="s">
        <v>263</v>
      </c>
      <c r="AD837" s="134"/>
      <c r="AE837" s="134"/>
      <c r="AF837" s="134"/>
      <c r="AG837" s="134"/>
      <c r="AH837" s="352" t="s">
        <v>292</v>
      </c>
      <c r="AI837" s="349"/>
      <c r="AJ837" s="349"/>
      <c r="AK837" s="349"/>
      <c r="AL837" s="349" t="s">
        <v>21</v>
      </c>
      <c r="AM837" s="349"/>
      <c r="AN837" s="349"/>
      <c r="AO837" s="354"/>
      <c r="AP837" s="355" t="s">
        <v>225</v>
      </c>
      <c r="AQ837" s="355"/>
      <c r="AR837" s="355"/>
      <c r="AS837" s="355"/>
      <c r="AT837" s="355"/>
      <c r="AU837" s="355"/>
      <c r="AV837" s="355"/>
      <c r="AW837" s="355"/>
      <c r="AX837" s="355"/>
    </row>
    <row r="838" spans="1:50" ht="45.6" customHeight="1" x14ac:dyDescent="0.15">
      <c r="A838" s="361">
        <v>1</v>
      </c>
      <c r="B838" s="361">
        <v>1</v>
      </c>
      <c r="C838" s="362" t="s">
        <v>548</v>
      </c>
      <c r="D838" s="332"/>
      <c r="E838" s="332"/>
      <c r="F838" s="332"/>
      <c r="G838" s="332"/>
      <c r="H838" s="332"/>
      <c r="I838" s="332"/>
      <c r="J838" s="333">
        <v>1000020470007</v>
      </c>
      <c r="K838" s="334"/>
      <c r="L838" s="334"/>
      <c r="M838" s="334"/>
      <c r="N838" s="334"/>
      <c r="O838" s="334"/>
      <c r="P838" s="335" t="s">
        <v>549</v>
      </c>
      <c r="Q838" s="335"/>
      <c r="R838" s="335"/>
      <c r="S838" s="335"/>
      <c r="T838" s="335"/>
      <c r="U838" s="335"/>
      <c r="V838" s="335"/>
      <c r="W838" s="335"/>
      <c r="X838" s="335"/>
      <c r="Y838" s="336">
        <v>1782.463172</v>
      </c>
      <c r="Z838" s="337"/>
      <c r="AA838" s="337"/>
      <c r="AB838" s="338"/>
      <c r="AC838" s="348" t="s">
        <v>547</v>
      </c>
      <c r="AD838" s="356"/>
      <c r="AE838" s="356"/>
      <c r="AF838" s="356"/>
      <c r="AG838" s="356"/>
      <c r="AH838" s="357" t="s">
        <v>529</v>
      </c>
      <c r="AI838" s="358"/>
      <c r="AJ838" s="358"/>
      <c r="AK838" s="358"/>
      <c r="AL838" s="357" t="s">
        <v>529</v>
      </c>
      <c r="AM838" s="358"/>
      <c r="AN838" s="358"/>
      <c r="AO838" s="358"/>
      <c r="AP838" s="345" t="s">
        <v>529</v>
      </c>
      <c r="AQ838" s="345"/>
      <c r="AR838" s="345"/>
      <c r="AS838" s="345"/>
      <c r="AT838" s="345"/>
      <c r="AU838" s="345"/>
      <c r="AV838" s="345"/>
      <c r="AW838" s="345"/>
      <c r="AX838" s="345"/>
    </row>
    <row r="839" spans="1:50" ht="58.5" customHeight="1" x14ac:dyDescent="0.15">
      <c r="A839" s="361">
        <v>2</v>
      </c>
      <c r="B839" s="361">
        <v>1</v>
      </c>
      <c r="C839" s="362" t="s">
        <v>550</v>
      </c>
      <c r="D839" s="332"/>
      <c r="E839" s="332"/>
      <c r="F839" s="332"/>
      <c r="G839" s="332"/>
      <c r="H839" s="332"/>
      <c r="I839" s="332"/>
      <c r="J839" s="333">
        <v>3000020472018</v>
      </c>
      <c r="K839" s="334"/>
      <c r="L839" s="334"/>
      <c r="M839" s="334"/>
      <c r="N839" s="334"/>
      <c r="O839" s="334"/>
      <c r="P839" s="335" t="s">
        <v>551</v>
      </c>
      <c r="Q839" s="335"/>
      <c r="R839" s="335"/>
      <c r="S839" s="335"/>
      <c r="T839" s="335"/>
      <c r="U839" s="335"/>
      <c r="V839" s="335"/>
      <c r="W839" s="335"/>
      <c r="X839" s="335"/>
      <c r="Y839" s="336">
        <v>631.44608800000003</v>
      </c>
      <c r="Z839" s="337"/>
      <c r="AA839" s="337"/>
      <c r="AB839" s="338"/>
      <c r="AC839" s="348" t="s">
        <v>547</v>
      </c>
      <c r="AD839" s="356"/>
      <c r="AE839" s="356"/>
      <c r="AF839" s="356"/>
      <c r="AG839" s="356"/>
      <c r="AH839" s="357" t="s">
        <v>529</v>
      </c>
      <c r="AI839" s="358"/>
      <c r="AJ839" s="358"/>
      <c r="AK839" s="358"/>
      <c r="AL839" s="357" t="s">
        <v>529</v>
      </c>
      <c r="AM839" s="358"/>
      <c r="AN839" s="358"/>
      <c r="AO839" s="358"/>
      <c r="AP839" s="345" t="s">
        <v>529</v>
      </c>
      <c r="AQ839" s="345"/>
      <c r="AR839" s="345"/>
      <c r="AS839" s="345"/>
      <c r="AT839" s="345"/>
      <c r="AU839" s="345"/>
      <c r="AV839" s="345"/>
      <c r="AW839" s="345"/>
      <c r="AX839" s="345"/>
    </row>
    <row r="840" spans="1:50" ht="45" customHeight="1" x14ac:dyDescent="0.15">
      <c r="A840" s="361">
        <v>3</v>
      </c>
      <c r="B840" s="361">
        <v>1</v>
      </c>
      <c r="C840" s="362" t="s">
        <v>552</v>
      </c>
      <c r="D840" s="332"/>
      <c r="E840" s="332"/>
      <c r="F840" s="332"/>
      <c r="G840" s="332"/>
      <c r="H840" s="332"/>
      <c r="I840" s="332"/>
      <c r="J840" s="333">
        <v>5000020472107</v>
      </c>
      <c r="K840" s="334"/>
      <c r="L840" s="334"/>
      <c r="M840" s="334"/>
      <c r="N840" s="334"/>
      <c r="O840" s="334"/>
      <c r="P840" s="335" t="s">
        <v>553</v>
      </c>
      <c r="Q840" s="335"/>
      <c r="R840" s="335"/>
      <c r="S840" s="335"/>
      <c r="T840" s="335"/>
      <c r="U840" s="335"/>
      <c r="V840" s="335"/>
      <c r="W840" s="335"/>
      <c r="X840" s="335"/>
      <c r="Y840" s="336">
        <v>301.62020000000001</v>
      </c>
      <c r="Z840" s="337"/>
      <c r="AA840" s="337"/>
      <c r="AB840" s="338"/>
      <c r="AC840" s="348" t="s">
        <v>547</v>
      </c>
      <c r="AD840" s="356"/>
      <c r="AE840" s="356"/>
      <c r="AF840" s="356"/>
      <c r="AG840" s="356"/>
      <c r="AH840" s="357" t="s">
        <v>529</v>
      </c>
      <c r="AI840" s="358"/>
      <c r="AJ840" s="358"/>
      <c r="AK840" s="358"/>
      <c r="AL840" s="357" t="s">
        <v>529</v>
      </c>
      <c r="AM840" s="358"/>
      <c r="AN840" s="358"/>
      <c r="AO840" s="358"/>
      <c r="AP840" s="345" t="s">
        <v>529</v>
      </c>
      <c r="AQ840" s="345"/>
      <c r="AR840" s="345"/>
      <c r="AS840" s="345"/>
      <c r="AT840" s="345"/>
      <c r="AU840" s="345"/>
      <c r="AV840" s="345"/>
      <c r="AW840" s="345"/>
      <c r="AX840" s="345"/>
    </row>
    <row r="841" spans="1:50" ht="41.45" customHeight="1" x14ac:dyDescent="0.15">
      <c r="A841" s="361">
        <v>4</v>
      </c>
      <c r="B841" s="361">
        <v>1</v>
      </c>
      <c r="C841" s="362" t="s">
        <v>554</v>
      </c>
      <c r="D841" s="332"/>
      <c r="E841" s="332"/>
      <c r="F841" s="332"/>
      <c r="G841" s="332"/>
      <c r="H841" s="332"/>
      <c r="I841" s="332"/>
      <c r="J841" s="333">
        <v>1000020472085</v>
      </c>
      <c r="K841" s="334"/>
      <c r="L841" s="334"/>
      <c r="M841" s="334"/>
      <c r="N841" s="334"/>
      <c r="O841" s="334"/>
      <c r="P841" s="335" t="s">
        <v>551</v>
      </c>
      <c r="Q841" s="335"/>
      <c r="R841" s="335"/>
      <c r="S841" s="335"/>
      <c r="T841" s="335"/>
      <c r="U841" s="335"/>
      <c r="V841" s="335"/>
      <c r="W841" s="335"/>
      <c r="X841" s="335"/>
      <c r="Y841" s="336">
        <v>191.1474</v>
      </c>
      <c r="Z841" s="337"/>
      <c r="AA841" s="337"/>
      <c r="AB841" s="338"/>
      <c r="AC841" s="348" t="s">
        <v>547</v>
      </c>
      <c r="AD841" s="356"/>
      <c r="AE841" s="356"/>
      <c r="AF841" s="356"/>
      <c r="AG841" s="356"/>
      <c r="AH841" s="357" t="s">
        <v>529</v>
      </c>
      <c r="AI841" s="358"/>
      <c r="AJ841" s="358"/>
      <c r="AK841" s="358"/>
      <c r="AL841" s="357" t="s">
        <v>529</v>
      </c>
      <c r="AM841" s="358"/>
      <c r="AN841" s="358"/>
      <c r="AO841" s="358"/>
      <c r="AP841" s="345" t="s">
        <v>529</v>
      </c>
      <c r="AQ841" s="345"/>
      <c r="AR841" s="345"/>
      <c r="AS841" s="345"/>
      <c r="AT841" s="345"/>
      <c r="AU841" s="345"/>
      <c r="AV841" s="345"/>
      <c r="AW841" s="345"/>
      <c r="AX841" s="345"/>
    </row>
    <row r="842" spans="1:50" ht="53.1" customHeight="1" x14ac:dyDescent="0.15">
      <c r="A842" s="361">
        <v>5</v>
      </c>
      <c r="B842" s="361">
        <v>1</v>
      </c>
      <c r="C842" s="362" t="s">
        <v>555</v>
      </c>
      <c r="D842" s="332"/>
      <c r="E842" s="332"/>
      <c r="F842" s="332"/>
      <c r="G842" s="332"/>
      <c r="H842" s="332"/>
      <c r="I842" s="332"/>
      <c r="J842" s="333">
        <v>4000020472140</v>
      </c>
      <c r="K842" s="334"/>
      <c r="L842" s="334"/>
      <c r="M842" s="334"/>
      <c r="N842" s="334"/>
      <c r="O842" s="334"/>
      <c r="P842" s="335" t="s">
        <v>553</v>
      </c>
      <c r="Q842" s="335"/>
      <c r="R842" s="335"/>
      <c r="S842" s="335"/>
      <c r="T842" s="335"/>
      <c r="U842" s="335"/>
      <c r="V842" s="335"/>
      <c r="W842" s="335"/>
      <c r="X842" s="335"/>
      <c r="Y842" s="336">
        <v>168.99732</v>
      </c>
      <c r="Z842" s="337"/>
      <c r="AA842" s="337"/>
      <c r="AB842" s="338"/>
      <c r="AC842" s="348" t="s">
        <v>547</v>
      </c>
      <c r="AD842" s="356"/>
      <c r="AE842" s="356"/>
      <c r="AF842" s="356"/>
      <c r="AG842" s="356"/>
      <c r="AH842" s="357" t="s">
        <v>529</v>
      </c>
      <c r="AI842" s="358"/>
      <c r="AJ842" s="358"/>
      <c r="AK842" s="358"/>
      <c r="AL842" s="357" t="s">
        <v>529</v>
      </c>
      <c r="AM842" s="358"/>
      <c r="AN842" s="358"/>
      <c r="AO842" s="358"/>
      <c r="AP842" s="345" t="s">
        <v>529</v>
      </c>
      <c r="AQ842" s="345"/>
      <c r="AR842" s="345"/>
      <c r="AS842" s="345"/>
      <c r="AT842" s="345"/>
      <c r="AU842" s="345"/>
      <c r="AV842" s="345"/>
      <c r="AW842" s="345"/>
      <c r="AX842" s="345"/>
    </row>
    <row r="843" spans="1:50" ht="53.1" customHeight="1" x14ac:dyDescent="0.15">
      <c r="A843" s="361">
        <v>6</v>
      </c>
      <c r="B843" s="361">
        <v>1</v>
      </c>
      <c r="C843" s="362" t="s">
        <v>556</v>
      </c>
      <c r="D843" s="332"/>
      <c r="E843" s="332"/>
      <c r="F843" s="332"/>
      <c r="G843" s="332"/>
      <c r="H843" s="332"/>
      <c r="I843" s="332"/>
      <c r="J843" s="333">
        <v>4000020473626</v>
      </c>
      <c r="K843" s="334"/>
      <c r="L843" s="334"/>
      <c r="M843" s="334"/>
      <c r="N843" s="334"/>
      <c r="O843" s="334"/>
      <c r="P843" s="335" t="s">
        <v>557</v>
      </c>
      <c r="Q843" s="335"/>
      <c r="R843" s="335"/>
      <c r="S843" s="335"/>
      <c r="T843" s="335"/>
      <c r="U843" s="335"/>
      <c r="V843" s="335"/>
      <c r="W843" s="335"/>
      <c r="X843" s="335"/>
      <c r="Y843" s="336">
        <v>143.23519999999999</v>
      </c>
      <c r="Z843" s="337"/>
      <c r="AA843" s="337"/>
      <c r="AB843" s="338"/>
      <c r="AC843" s="348" t="s">
        <v>547</v>
      </c>
      <c r="AD843" s="356"/>
      <c r="AE843" s="356"/>
      <c r="AF843" s="356"/>
      <c r="AG843" s="356"/>
      <c r="AH843" s="357" t="s">
        <v>529</v>
      </c>
      <c r="AI843" s="358"/>
      <c r="AJ843" s="358"/>
      <c r="AK843" s="358"/>
      <c r="AL843" s="357" t="s">
        <v>529</v>
      </c>
      <c r="AM843" s="358"/>
      <c r="AN843" s="358"/>
      <c r="AO843" s="358"/>
      <c r="AP843" s="345" t="s">
        <v>529</v>
      </c>
      <c r="AQ843" s="345"/>
      <c r="AR843" s="345"/>
      <c r="AS843" s="345"/>
      <c r="AT843" s="345"/>
      <c r="AU843" s="345"/>
      <c r="AV843" s="345"/>
      <c r="AW843" s="345"/>
      <c r="AX843" s="345"/>
    </row>
    <row r="844" spans="1:50" ht="53.1" customHeight="1" x14ac:dyDescent="0.15">
      <c r="A844" s="361">
        <v>7</v>
      </c>
      <c r="B844" s="361">
        <v>1</v>
      </c>
      <c r="C844" s="362" t="s">
        <v>558</v>
      </c>
      <c r="D844" s="332"/>
      <c r="E844" s="332"/>
      <c r="F844" s="332"/>
      <c r="G844" s="332"/>
      <c r="H844" s="332"/>
      <c r="I844" s="332"/>
      <c r="J844" s="333">
        <v>5000020472123</v>
      </c>
      <c r="K844" s="334"/>
      <c r="L844" s="334"/>
      <c r="M844" s="334"/>
      <c r="N844" s="334"/>
      <c r="O844" s="334"/>
      <c r="P844" s="335" t="s">
        <v>553</v>
      </c>
      <c r="Q844" s="335"/>
      <c r="R844" s="335"/>
      <c r="S844" s="335"/>
      <c r="T844" s="335"/>
      <c r="U844" s="335"/>
      <c r="V844" s="335"/>
      <c r="W844" s="335"/>
      <c r="X844" s="335"/>
      <c r="Y844" s="336">
        <v>139.47200000000001</v>
      </c>
      <c r="Z844" s="337"/>
      <c r="AA844" s="337"/>
      <c r="AB844" s="338"/>
      <c r="AC844" s="348" t="s">
        <v>547</v>
      </c>
      <c r="AD844" s="356"/>
      <c r="AE844" s="356"/>
      <c r="AF844" s="356"/>
      <c r="AG844" s="356"/>
      <c r="AH844" s="357" t="s">
        <v>529</v>
      </c>
      <c r="AI844" s="358"/>
      <c r="AJ844" s="358"/>
      <c r="AK844" s="358"/>
      <c r="AL844" s="357" t="s">
        <v>529</v>
      </c>
      <c r="AM844" s="358"/>
      <c r="AN844" s="358"/>
      <c r="AO844" s="358"/>
      <c r="AP844" s="345" t="s">
        <v>529</v>
      </c>
      <c r="AQ844" s="345"/>
      <c r="AR844" s="345"/>
      <c r="AS844" s="345"/>
      <c r="AT844" s="345"/>
      <c r="AU844" s="345"/>
      <c r="AV844" s="345"/>
      <c r="AW844" s="345"/>
      <c r="AX844" s="345"/>
    </row>
    <row r="845" spans="1:50" ht="53.1" customHeight="1" x14ac:dyDescent="0.15">
      <c r="A845" s="361">
        <v>8</v>
      </c>
      <c r="B845" s="361">
        <v>1</v>
      </c>
      <c r="C845" s="362" t="s">
        <v>559</v>
      </c>
      <c r="D845" s="332"/>
      <c r="E845" s="332"/>
      <c r="F845" s="332"/>
      <c r="G845" s="332"/>
      <c r="H845" s="332"/>
      <c r="I845" s="332"/>
      <c r="J845" s="333">
        <v>8000020473481</v>
      </c>
      <c r="K845" s="334"/>
      <c r="L845" s="334"/>
      <c r="M845" s="334"/>
      <c r="N845" s="334"/>
      <c r="O845" s="334"/>
      <c r="P845" s="335" t="s">
        <v>543</v>
      </c>
      <c r="Q845" s="335"/>
      <c r="R845" s="335"/>
      <c r="S845" s="335"/>
      <c r="T845" s="335"/>
      <c r="U845" s="335"/>
      <c r="V845" s="335"/>
      <c r="W845" s="335"/>
      <c r="X845" s="335"/>
      <c r="Y845" s="336">
        <v>108.49</v>
      </c>
      <c r="Z845" s="337"/>
      <c r="AA845" s="337"/>
      <c r="AB845" s="338"/>
      <c r="AC845" s="348" t="s">
        <v>547</v>
      </c>
      <c r="AD845" s="356"/>
      <c r="AE845" s="356"/>
      <c r="AF845" s="356"/>
      <c r="AG845" s="356"/>
      <c r="AH845" s="357" t="s">
        <v>529</v>
      </c>
      <c r="AI845" s="358"/>
      <c r="AJ845" s="358"/>
      <c r="AK845" s="358"/>
      <c r="AL845" s="357" t="s">
        <v>529</v>
      </c>
      <c r="AM845" s="358"/>
      <c r="AN845" s="358"/>
      <c r="AO845" s="358"/>
      <c r="AP845" s="345" t="s">
        <v>529</v>
      </c>
      <c r="AQ845" s="345"/>
      <c r="AR845" s="345"/>
      <c r="AS845" s="345"/>
      <c r="AT845" s="345"/>
      <c r="AU845" s="345"/>
      <c r="AV845" s="345"/>
      <c r="AW845" s="345"/>
      <c r="AX845" s="345"/>
    </row>
    <row r="846" spans="1:50" ht="53.1" customHeight="1" x14ac:dyDescent="0.15">
      <c r="A846" s="361">
        <v>9</v>
      </c>
      <c r="B846" s="361">
        <v>1</v>
      </c>
      <c r="C846" s="362" t="s">
        <v>560</v>
      </c>
      <c r="D846" s="332"/>
      <c r="E846" s="332"/>
      <c r="F846" s="332"/>
      <c r="G846" s="332"/>
      <c r="H846" s="332"/>
      <c r="I846" s="332"/>
      <c r="J846" s="333">
        <v>4000020473502</v>
      </c>
      <c r="K846" s="334"/>
      <c r="L846" s="334"/>
      <c r="M846" s="334"/>
      <c r="N846" s="334"/>
      <c r="O846" s="334"/>
      <c r="P846" s="335" t="s">
        <v>543</v>
      </c>
      <c r="Q846" s="335"/>
      <c r="R846" s="335"/>
      <c r="S846" s="335"/>
      <c r="T846" s="335"/>
      <c r="U846" s="335"/>
      <c r="V846" s="335"/>
      <c r="W846" s="335"/>
      <c r="X846" s="335"/>
      <c r="Y846" s="336">
        <v>103.17703899999999</v>
      </c>
      <c r="Z846" s="337"/>
      <c r="AA846" s="337"/>
      <c r="AB846" s="338"/>
      <c r="AC846" s="348" t="s">
        <v>547</v>
      </c>
      <c r="AD846" s="356"/>
      <c r="AE846" s="356"/>
      <c r="AF846" s="356"/>
      <c r="AG846" s="356"/>
      <c r="AH846" s="357" t="s">
        <v>529</v>
      </c>
      <c r="AI846" s="358"/>
      <c r="AJ846" s="358"/>
      <c r="AK846" s="358"/>
      <c r="AL846" s="357" t="s">
        <v>529</v>
      </c>
      <c r="AM846" s="358"/>
      <c r="AN846" s="358"/>
      <c r="AO846" s="358"/>
      <c r="AP846" s="345" t="s">
        <v>529</v>
      </c>
      <c r="AQ846" s="345"/>
      <c r="AR846" s="345"/>
      <c r="AS846" s="345"/>
      <c r="AT846" s="345"/>
      <c r="AU846" s="345"/>
      <c r="AV846" s="345"/>
      <c r="AW846" s="345"/>
      <c r="AX846" s="345"/>
    </row>
    <row r="847" spans="1:50" ht="53.1" customHeight="1" x14ac:dyDescent="0.15">
      <c r="A847" s="361">
        <v>10</v>
      </c>
      <c r="B847" s="361">
        <v>1</v>
      </c>
      <c r="C847" s="362" t="s">
        <v>561</v>
      </c>
      <c r="D847" s="332"/>
      <c r="E847" s="332"/>
      <c r="F847" s="332"/>
      <c r="G847" s="332"/>
      <c r="H847" s="332"/>
      <c r="I847" s="332"/>
      <c r="J847" s="333">
        <v>6000020473260</v>
      </c>
      <c r="K847" s="334"/>
      <c r="L847" s="334"/>
      <c r="M847" s="334"/>
      <c r="N847" s="334"/>
      <c r="O847" s="334"/>
      <c r="P847" s="335" t="s">
        <v>551</v>
      </c>
      <c r="Q847" s="335"/>
      <c r="R847" s="335"/>
      <c r="S847" s="335"/>
      <c r="T847" s="335"/>
      <c r="U847" s="335"/>
      <c r="V847" s="335"/>
      <c r="W847" s="335"/>
      <c r="X847" s="335"/>
      <c r="Y847" s="336">
        <v>100.5171</v>
      </c>
      <c r="Z847" s="337"/>
      <c r="AA847" s="337"/>
      <c r="AB847" s="338"/>
      <c r="AC847" s="348" t="s">
        <v>547</v>
      </c>
      <c r="AD847" s="356"/>
      <c r="AE847" s="356"/>
      <c r="AF847" s="356"/>
      <c r="AG847" s="356"/>
      <c r="AH847" s="357" t="s">
        <v>529</v>
      </c>
      <c r="AI847" s="358"/>
      <c r="AJ847" s="358"/>
      <c r="AK847" s="358"/>
      <c r="AL847" s="357" t="s">
        <v>529</v>
      </c>
      <c r="AM847" s="358"/>
      <c r="AN847" s="358"/>
      <c r="AO847" s="358"/>
      <c r="AP847" s="345" t="s">
        <v>529</v>
      </c>
      <c r="AQ847" s="345"/>
      <c r="AR847" s="345"/>
      <c r="AS847" s="345"/>
      <c r="AT847" s="345"/>
      <c r="AU847" s="345"/>
      <c r="AV847" s="345"/>
      <c r="AW847" s="345"/>
      <c r="AX847" s="345"/>
    </row>
    <row r="848" spans="1:50" ht="30" hidden="1" customHeight="1" x14ac:dyDescent="0.15">
      <c r="A848" s="361">
        <v>11</v>
      </c>
      <c r="B848" s="361">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61">
        <v>12</v>
      </c>
      <c r="B849" s="361">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61">
        <v>13</v>
      </c>
      <c r="B850" s="361">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61">
        <v>14</v>
      </c>
      <c r="B851" s="361">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61">
        <v>15</v>
      </c>
      <c r="B852" s="361">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61">
        <v>16</v>
      </c>
      <c r="B853" s="361">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16" customFormat="1" ht="30" hidden="1" customHeight="1" x14ac:dyDescent="0.15">
      <c r="A854" s="361">
        <v>17</v>
      </c>
      <c r="B854" s="361">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61">
        <v>18</v>
      </c>
      <c r="B855" s="361">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61">
        <v>19</v>
      </c>
      <c r="B856" s="361">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61">
        <v>20</v>
      </c>
      <c r="B857" s="361">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61">
        <v>21</v>
      </c>
      <c r="B858" s="361">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61">
        <v>22</v>
      </c>
      <c r="B859" s="361">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61">
        <v>23</v>
      </c>
      <c r="B860" s="361">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61">
        <v>24</v>
      </c>
      <c r="B861" s="361">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61">
        <v>25</v>
      </c>
      <c r="B862" s="361">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61">
        <v>26</v>
      </c>
      <c r="B863" s="361">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61">
        <v>27</v>
      </c>
      <c r="B864" s="361">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61">
        <v>28</v>
      </c>
      <c r="B865" s="361">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61">
        <v>29</v>
      </c>
      <c r="B866" s="361">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61">
        <v>30</v>
      </c>
      <c r="B867" s="361">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9"/>
      <c r="B870" s="349"/>
      <c r="C870" s="349" t="s">
        <v>26</v>
      </c>
      <c r="D870" s="349"/>
      <c r="E870" s="349"/>
      <c r="F870" s="349"/>
      <c r="G870" s="349"/>
      <c r="H870" s="349"/>
      <c r="I870" s="349"/>
      <c r="J870" s="134" t="s">
        <v>224</v>
      </c>
      <c r="K870" s="350"/>
      <c r="L870" s="350"/>
      <c r="M870" s="350"/>
      <c r="N870" s="350"/>
      <c r="O870" s="350"/>
      <c r="P870" s="351" t="s">
        <v>199</v>
      </c>
      <c r="Q870" s="351"/>
      <c r="R870" s="351"/>
      <c r="S870" s="351"/>
      <c r="T870" s="351"/>
      <c r="U870" s="351"/>
      <c r="V870" s="351"/>
      <c r="W870" s="351"/>
      <c r="X870" s="351"/>
      <c r="Y870" s="352" t="s">
        <v>222</v>
      </c>
      <c r="Z870" s="353"/>
      <c r="AA870" s="353"/>
      <c r="AB870" s="353"/>
      <c r="AC870" s="134" t="s">
        <v>263</v>
      </c>
      <c r="AD870" s="134"/>
      <c r="AE870" s="134"/>
      <c r="AF870" s="134"/>
      <c r="AG870" s="134"/>
      <c r="AH870" s="352" t="s">
        <v>292</v>
      </c>
      <c r="AI870" s="349"/>
      <c r="AJ870" s="349"/>
      <c r="AK870" s="349"/>
      <c r="AL870" s="349" t="s">
        <v>21</v>
      </c>
      <c r="AM870" s="349"/>
      <c r="AN870" s="349"/>
      <c r="AO870" s="354"/>
      <c r="AP870" s="355" t="s">
        <v>225</v>
      </c>
      <c r="AQ870" s="355"/>
      <c r="AR870" s="355"/>
      <c r="AS870" s="355"/>
      <c r="AT870" s="355"/>
      <c r="AU870" s="355"/>
      <c r="AV870" s="355"/>
      <c r="AW870" s="355"/>
      <c r="AX870" s="355"/>
    </row>
    <row r="871" spans="1:50" ht="30" hidden="1" customHeight="1" x14ac:dyDescent="0.15">
      <c r="A871" s="361">
        <v>1</v>
      </c>
      <c r="B871" s="361">
        <v>1</v>
      </c>
      <c r="C871" s="332"/>
      <c r="D871" s="332"/>
      <c r="E871" s="332"/>
      <c r="F871" s="332"/>
      <c r="G871" s="332"/>
      <c r="H871" s="332"/>
      <c r="I871" s="332"/>
      <c r="J871" s="333"/>
      <c r="K871" s="334"/>
      <c r="L871" s="334"/>
      <c r="M871" s="334"/>
      <c r="N871" s="334"/>
      <c r="O871" s="334"/>
      <c r="P871" s="335"/>
      <c r="Q871" s="335"/>
      <c r="R871" s="335"/>
      <c r="S871" s="335"/>
      <c r="T871" s="335"/>
      <c r="U871" s="335"/>
      <c r="V871" s="335"/>
      <c r="W871" s="335"/>
      <c r="X871" s="335"/>
      <c r="Y871" s="336"/>
      <c r="Z871" s="337"/>
      <c r="AA871" s="337"/>
      <c r="AB871" s="338"/>
      <c r="AC871" s="348"/>
      <c r="AD871" s="356"/>
      <c r="AE871" s="356"/>
      <c r="AF871" s="356"/>
      <c r="AG871" s="356"/>
      <c r="AH871" s="357"/>
      <c r="AI871" s="358"/>
      <c r="AJ871" s="358"/>
      <c r="AK871" s="358"/>
      <c r="AL871" s="342"/>
      <c r="AM871" s="343"/>
      <c r="AN871" s="343"/>
      <c r="AO871" s="344"/>
      <c r="AP871" s="345"/>
      <c r="AQ871" s="345"/>
      <c r="AR871" s="345"/>
      <c r="AS871" s="345"/>
      <c r="AT871" s="345"/>
      <c r="AU871" s="345"/>
      <c r="AV871" s="345"/>
      <c r="AW871" s="345"/>
      <c r="AX871" s="345"/>
    </row>
    <row r="872" spans="1:50" ht="30" hidden="1" customHeight="1" x14ac:dyDescent="0.15">
      <c r="A872" s="361">
        <v>2</v>
      </c>
      <c r="B872" s="361">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8"/>
      <c r="AD872" s="348"/>
      <c r="AE872" s="348"/>
      <c r="AF872" s="348"/>
      <c r="AG872" s="348"/>
      <c r="AH872" s="357"/>
      <c r="AI872" s="358"/>
      <c r="AJ872" s="358"/>
      <c r="AK872" s="358"/>
      <c r="AL872" s="342"/>
      <c r="AM872" s="343"/>
      <c r="AN872" s="343"/>
      <c r="AO872" s="344"/>
      <c r="AP872" s="345"/>
      <c r="AQ872" s="345"/>
      <c r="AR872" s="345"/>
      <c r="AS872" s="345"/>
      <c r="AT872" s="345"/>
      <c r="AU872" s="345"/>
      <c r="AV872" s="345"/>
      <c r="AW872" s="345"/>
      <c r="AX872" s="345"/>
    </row>
    <row r="873" spans="1:50" ht="30" hidden="1" customHeight="1" x14ac:dyDescent="0.15">
      <c r="A873" s="361">
        <v>3</v>
      </c>
      <c r="B873" s="361">
        <v>1</v>
      </c>
      <c r="C873" s="346"/>
      <c r="D873" s="332"/>
      <c r="E873" s="332"/>
      <c r="F873" s="332"/>
      <c r="G873" s="332"/>
      <c r="H873" s="332"/>
      <c r="I873" s="332"/>
      <c r="J873" s="333"/>
      <c r="K873" s="334"/>
      <c r="L873" s="334"/>
      <c r="M873" s="334"/>
      <c r="N873" s="334"/>
      <c r="O873" s="334"/>
      <c r="P873" s="347"/>
      <c r="Q873" s="335"/>
      <c r="R873" s="335"/>
      <c r="S873" s="335"/>
      <c r="T873" s="335"/>
      <c r="U873" s="335"/>
      <c r="V873" s="335"/>
      <c r="W873" s="335"/>
      <c r="X873" s="335"/>
      <c r="Y873" s="336"/>
      <c r="Z873" s="337"/>
      <c r="AA873" s="337"/>
      <c r="AB873" s="338"/>
      <c r="AC873" s="348"/>
      <c r="AD873" s="348"/>
      <c r="AE873" s="348"/>
      <c r="AF873" s="348"/>
      <c r="AG873" s="348"/>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61">
        <v>4</v>
      </c>
      <c r="B874" s="361">
        <v>1</v>
      </c>
      <c r="C874" s="346"/>
      <c r="D874" s="332"/>
      <c r="E874" s="332"/>
      <c r="F874" s="332"/>
      <c r="G874" s="332"/>
      <c r="H874" s="332"/>
      <c r="I874" s="332"/>
      <c r="J874" s="333"/>
      <c r="K874" s="334"/>
      <c r="L874" s="334"/>
      <c r="M874" s="334"/>
      <c r="N874" s="334"/>
      <c r="O874" s="334"/>
      <c r="P874" s="347"/>
      <c r="Q874" s="335"/>
      <c r="R874" s="335"/>
      <c r="S874" s="335"/>
      <c r="T874" s="335"/>
      <c r="U874" s="335"/>
      <c r="V874" s="335"/>
      <c r="W874" s="335"/>
      <c r="X874" s="335"/>
      <c r="Y874" s="336"/>
      <c r="Z874" s="337"/>
      <c r="AA874" s="337"/>
      <c r="AB874" s="338"/>
      <c r="AC874" s="348"/>
      <c r="AD874" s="348"/>
      <c r="AE874" s="348"/>
      <c r="AF874" s="348"/>
      <c r="AG874" s="348"/>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61">
        <v>5</v>
      </c>
      <c r="B875" s="361">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61">
        <v>6</v>
      </c>
      <c r="B876" s="361">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61">
        <v>7</v>
      </c>
      <c r="B877" s="361">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61">
        <v>8</v>
      </c>
      <c r="B878" s="361">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61">
        <v>9</v>
      </c>
      <c r="B879" s="361">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61">
        <v>10</v>
      </c>
      <c r="B880" s="361">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61">
        <v>11</v>
      </c>
      <c r="B881" s="361">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61">
        <v>12</v>
      </c>
      <c r="B882" s="361">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61">
        <v>13</v>
      </c>
      <c r="B883" s="361">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61">
        <v>14</v>
      </c>
      <c r="B884" s="361">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61">
        <v>15</v>
      </c>
      <c r="B885" s="361">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61">
        <v>16</v>
      </c>
      <c r="B886" s="361">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16" customFormat="1" ht="30" hidden="1" customHeight="1" x14ac:dyDescent="0.15">
      <c r="A887" s="361">
        <v>17</v>
      </c>
      <c r="B887" s="361">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61">
        <v>18</v>
      </c>
      <c r="B888" s="361">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61">
        <v>19</v>
      </c>
      <c r="B889" s="361">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61">
        <v>20</v>
      </c>
      <c r="B890" s="361">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61">
        <v>21</v>
      </c>
      <c r="B891" s="361">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61">
        <v>22</v>
      </c>
      <c r="B892" s="361">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61">
        <v>23</v>
      </c>
      <c r="B893" s="361">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61">
        <v>24</v>
      </c>
      <c r="B894" s="361">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61">
        <v>25</v>
      </c>
      <c r="B895" s="361">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61">
        <v>26</v>
      </c>
      <c r="B896" s="361">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61">
        <v>27</v>
      </c>
      <c r="B897" s="361">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61">
        <v>28</v>
      </c>
      <c r="B898" s="361">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61">
        <v>29</v>
      </c>
      <c r="B899" s="361">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61">
        <v>30</v>
      </c>
      <c r="B900" s="361">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9"/>
      <c r="B903" s="349"/>
      <c r="C903" s="349" t="s">
        <v>26</v>
      </c>
      <c r="D903" s="349"/>
      <c r="E903" s="349"/>
      <c r="F903" s="349"/>
      <c r="G903" s="349"/>
      <c r="H903" s="349"/>
      <c r="I903" s="349"/>
      <c r="J903" s="134" t="s">
        <v>224</v>
      </c>
      <c r="K903" s="350"/>
      <c r="L903" s="350"/>
      <c r="M903" s="350"/>
      <c r="N903" s="350"/>
      <c r="O903" s="350"/>
      <c r="P903" s="351" t="s">
        <v>199</v>
      </c>
      <c r="Q903" s="351"/>
      <c r="R903" s="351"/>
      <c r="S903" s="351"/>
      <c r="T903" s="351"/>
      <c r="U903" s="351"/>
      <c r="V903" s="351"/>
      <c r="W903" s="351"/>
      <c r="X903" s="351"/>
      <c r="Y903" s="352" t="s">
        <v>222</v>
      </c>
      <c r="Z903" s="353"/>
      <c r="AA903" s="353"/>
      <c r="AB903" s="353"/>
      <c r="AC903" s="134" t="s">
        <v>263</v>
      </c>
      <c r="AD903" s="134"/>
      <c r="AE903" s="134"/>
      <c r="AF903" s="134"/>
      <c r="AG903" s="134"/>
      <c r="AH903" s="352" t="s">
        <v>292</v>
      </c>
      <c r="AI903" s="349"/>
      <c r="AJ903" s="349"/>
      <c r="AK903" s="349"/>
      <c r="AL903" s="349" t="s">
        <v>21</v>
      </c>
      <c r="AM903" s="349"/>
      <c r="AN903" s="349"/>
      <c r="AO903" s="354"/>
      <c r="AP903" s="355" t="s">
        <v>225</v>
      </c>
      <c r="AQ903" s="355"/>
      <c r="AR903" s="355"/>
      <c r="AS903" s="355"/>
      <c r="AT903" s="355"/>
      <c r="AU903" s="355"/>
      <c r="AV903" s="355"/>
      <c r="AW903" s="355"/>
      <c r="AX903" s="355"/>
    </row>
    <row r="904" spans="1:50" ht="30" hidden="1" customHeight="1" x14ac:dyDescent="0.15">
      <c r="A904" s="361">
        <v>1</v>
      </c>
      <c r="B904" s="361">
        <v>1</v>
      </c>
      <c r="C904" s="332"/>
      <c r="D904" s="332"/>
      <c r="E904" s="332"/>
      <c r="F904" s="332"/>
      <c r="G904" s="332"/>
      <c r="H904" s="332"/>
      <c r="I904" s="332"/>
      <c r="J904" s="333"/>
      <c r="K904" s="334"/>
      <c r="L904" s="334"/>
      <c r="M904" s="334"/>
      <c r="N904" s="334"/>
      <c r="O904" s="334"/>
      <c r="P904" s="335"/>
      <c r="Q904" s="335"/>
      <c r="R904" s="335"/>
      <c r="S904" s="335"/>
      <c r="T904" s="335"/>
      <c r="U904" s="335"/>
      <c r="V904" s="335"/>
      <c r="W904" s="335"/>
      <c r="X904" s="335"/>
      <c r="Y904" s="336"/>
      <c r="Z904" s="337"/>
      <c r="AA904" s="337"/>
      <c r="AB904" s="338"/>
      <c r="AC904" s="348"/>
      <c r="AD904" s="356"/>
      <c r="AE904" s="356"/>
      <c r="AF904" s="356"/>
      <c r="AG904" s="356"/>
      <c r="AH904" s="357"/>
      <c r="AI904" s="358"/>
      <c r="AJ904" s="358"/>
      <c r="AK904" s="358"/>
      <c r="AL904" s="342"/>
      <c r="AM904" s="343"/>
      <c r="AN904" s="343"/>
      <c r="AO904" s="344"/>
      <c r="AP904" s="345"/>
      <c r="AQ904" s="345"/>
      <c r="AR904" s="345"/>
      <c r="AS904" s="345"/>
      <c r="AT904" s="345"/>
      <c r="AU904" s="345"/>
      <c r="AV904" s="345"/>
      <c r="AW904" s="345"/>
      <c r="AX904" s="345"/>
    </row>
    <row r="905" spans="1:50" ht="30" hidden="1" customHeight="1" x14ac:dyDescent="0.15">
      <c r="A905" s="361">
        <v>2</v>
      </c>
      <c r="B905" s="361">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8"/>
      <c r="AD905" s="348"/>
      <c r="AE905" s="348"/>
      <c r="AF905" s="348"/>
      <c r="AG905" s="348"/>
      <c r="AH905" s="357"/>
      <c r="AI905" s="358"/>
      <c r="AJ905" s="358"/>
      <c r="AK905" s="358"/>
      <c r="AL905" s="342"/>
      <c r="AM905" s="343"/>
      <c r="AN905" s="343"/>
      <c r="AO905" s="344"/>
      <c r="AP905" s="345"/>
      <c r="AQ905" s="345"/>
      <c r="AR905" s="345"/>
      <c r="AS905" s="345"/>
      <c r="AT905" s="345"/>
      <c r="AU905" s="345"/>
      <c r="AV905" s="345"/>
      <c r="AW905" s="345"/>
      <c r="AX905" s="345"/>
    </row>
    <row r="906" spans="1:50" ht="30" hidden="1" customHeight="1" x14ac:dyDescent="0.15">
      <c r="A906" s="361">
        <v>3</v>
      </c>
      <c r="B906" s="361">
        <v>1</v>
      </c>
      <c r="C906" s="346"/>
      <c r="D906" s="332"/>
      <c r="E906" s="332"/>
      <c r="F906" s="332"/>
      <c r="G906" s="332"/>
      <c r="H906" s="332"/>
      <c r="I906" s="332"/>
      <c r="J906" s="333"/>
      <c r="K906" s="334"/>
      <c r="L906" s="334"/>
      <c r="M906" s="334"/>
      <c r="N906" s="334"/>
      <c r="O906" s="334"/>
      <c r="P906" s="347"/>
      <c r="Q906" s="335"/>
      <c r="R906" s="335"/>
      <c r="S906" s="335"/>
      <c r="T906" s="335"/>
      <c r="U906" s="335"/>
      <c r="V906" s="335"/>
      <c r="W906" s="335"/>
      <c r="X906" s="335"/>
      <c r="Y906" s="336"/>
      <c r="Z906" s="337"/>
      <c r="AA906" s="337"/>
      <c r="AB906" s="338"/>
      <c r="AC906" s="348"/>
      <c r="AD906" s="348"/>
      <c r="AE906" s="348"/>
      <c r="AF906" s="348"/>
      <c r="AG906" s="348"/>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61">
        <v>4</v>
      </c>
      <c r="B907" s="361">
        <v>1</v>
      </c>
      <c r="C907" s="346"/>
      <c r="D907" s="332"/>
      <c r="E907" s="332"/>
      <c r="F907" s="332"/>
      <c r="G907" s="332"/>
      <c r="H907" s="332"/>
      <c r="I907" s="332"/>
      <c r="J907" s="333"/>
      <c r="K907" s="334"/>
      <c r="L907" s="334"/>
      <c r="M907" s="334"/>
      <c r="N907" s="334"/>
      <c r="O907" s="334"/>
      <c r="P907" s="347"/>
      <c r="Q907" s="335"/>
      <c r="R907" s="335"/>
      <c r="S907" s="335"/>
      <c r="T907" s="335"/>
      <c r="U907" s="335"/>
      <c r="V907" s="335"/>
      <c r="W907" s="335"/>
      <c r="X907" s="335"/>
      <c r="Y907" s="336"/>
      <c r="Z907" s="337"/>
      <c r="AA907" s="337"/>
      <c r="AB907" s="338"/>
      <c r="AC907" s="348"/>
      <c r="AD907" s="348"/>
      <c r="AE907" s="348"/>
      <c r="AF907" s="348"/>
      <c r="AG907" s="348"/>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61">
        <v>5</v>
      </c>
      <c r="B908" s="361">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61">
        <v>6</v>
      </c>
      <c r="B909" s="361">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61">
        <v>7</v>
      </c>
      <c r="B910" s="361">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61">
        <v>8</v>
      </c>
      <c r="B911" s="361">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61">
        <v>9</v>
      </c>
      <c r="B912" s="361">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61">
        <v>10</v>
      </c>
      <c r="B913" s="361">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61">
        <v>11</v>
      </c>
      <c r="B914" s="361">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61">
        <v>12</v>
      </c>
      <c r="B915" s="361">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61">
        <v>13</v>
      </c>
      <c r="B916" s="361">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61">
        <v>14</v>
      </c>
      <c r="B917" s="361">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61">
        <v>15</v>
      </c>
      <c r="B918" s="361">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61">
        <v>16</v>
      </c>
      <c r="B919" s="361">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16" customFormat="1" ht="30" hidden="1" customHeight="1" x14ac:dyDescent="0.15">
      <c r="A920" s="361">
        <v>17</v>
      </c>
      <c r="B920" s="361">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61">
        <v>18</v>
      </c>
      <c r="B921" s="361">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61">
        <v>19</v>
      </c>
      <c r="B922" s="361">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61">
        <v>20</v>
      </c>
      <c r="B923" s="361">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61">
        <v>21</v>
      </c>
      <c r="B924" s="361">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61">
        <v>22</v>
      </c>
      <c r="B925" s="361">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61">
        <v>23</v>
      </c>
      <c r="B926" s="361">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61">
        <v>24</v>
      </c>
      <c r="B927" s="361">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61">
        <v>25</v>
      </c>
      <c r="B928" s="361">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61">
        <v>26</v>
      </c>
      <c r="B929" s="361">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61">
        <v>27</v>
      </c>
      <c r="B930" s="361">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61">
        <v>28</v>
      </c>
      <c r="B931" s="361">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61">
        <v>29</v>
      </c>
      <c r="B932" s="361">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61">
        <v>30</v>
      </c>
      <c r="B933" s="361">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9"/>
      <c r="B936" s="349"/>
      <c r="C936" s="349" t="s">
        <v>26</v>
      </c>
      <c r="D936" s="349"/>
      <c r="E936" s="349"/>
      <c r="F936" s="349"/>
      <c r="G936" s="349"/>
      <c r="H936" s="349"/>
      <c r="I936" s="349"/>
      <c r="J936" s="134" t="s">
        <v>224</v>
      </c>
      <c r="K936" s="350"/>
      <c r="L936" s="350"/>
      <c r="M936" s="350"/>
      <c r="N936" s="350"/>
      <c r="O936" s="350"/>
      <c r="P936" s="351" t="s">
        <v>199</v>
      </c>
      <c r="Q936" s="351"/>
      <c r="R936" s="351"/>
      <c r="S936" s="351"/>
      <c r="T936" s="351"/>
      <c r="U936" s="351"/>
      <c r="V936" s="351"/>
      <c r="W936" s="351"/>
      <c r="X936" s="351"/>
      <c r="Y936" s="352" t="s">
        <v>222</v>
      </c>
      <c r="Z936" s="353"/>
      <c r="AA936" s="353"/>
      <c r="AB936" s="353"/>
      <c r="AC936" s="134" t="s">
        <v>263</v>
      </c>
      <c r="AD936" s="134"/>
      <c r="AE936" s="134"/>
      <c r="AF936" s="134"/>
      <c r="AG936" s="134"/>
      <c r="AH936" s="352" t="s">
        <v>292</v>
      </c>
      <c r="AI936" s="349"/>
      <c r="AJ936" s="349"/>
      <c r="AK936" s="349"/>
      <c r="AL936" s="349" t="s">
        <v>21</v>
      </c>
      <c r="AM936" s="349"/>
      <c r="AN936" s="349"/>
      <c r="AO936" s="354"/>
      <c r="AP936" s="355" t="s">
        <v>225</v>
      </c>
      <c r="AQ936" s="355"/>
      <c r="AR936" s="355"/>
      <c r="AS936" s="355"/>
      <c r="AT936" s="355"/>
      <c r="AU936" s="355"/>
      <c r="AV936" s="355"/>
      <c r="AW936" s="355"/>
      <c r="AX936" s="355"/>
    </row>
    <row r="937" spans="1:50" ht="30" hidden="1" customHeight="1" x14ac:dyDescent="0.15">
      <c r="A937" s="361">
        <v>1</v>
      </c>
      <c r="B937" s="361">
        <v>1</v>
      </c>
      <c r="C937" s="332"/>
      <c r="D937" s="332"/>
      <c r="E937" s="332"/>
      <c r="F937" s="332"/>
      <c r="G937" s="332"/>
      <c r="H937" s="332"/>
      <c r="I937" s="332"/>
      <c r="J937" s="333"/>
      <c r="K937" s="334"/>
      <c r="L937" s="334"/>
      <c r="M937" s="334"/>
      <c r="N937" s="334"/>
      <c r="O937" s="334"/>
      <c r="P937" s="335"/>
      <c r="Q937" s="335"/>
      <c r="R937" s="335"/>
      <c r="S937" s="335"/>
      <c r="T937" s="335"/>
      <c r="U937" s="335"/>
      <c r="V937" s="335"/>
      <c r="W937" s="335"/>
      <c r="X937" s="335"/>
      <c r="Y937" s="336"/>
      <c r="Z937" s="337"/>
      <c r="AA937" s="337"/>
      <c r="AB937" s="338"/>
      <c r="AC937" s="348"/>
      <c r="AD937" s="356"/>
      <c r="AE937" s="356"/>
      <c r="AF937" s="356"/>
      <c r="AG937" s="356"/>
      <c r="AH937" s="357"/>
      <c r="AI937" s="358"/>
      <c r="AJ937" s="358"/>
      <c r="AK937" s="358"/>
      <c r="AL937" s="342"/>
      <c r="AM937" s="343"/>
      <c r="AN937" s="343"/>
      <c r="AO937" s="344"/>
      <c r="AP937" s="345"/>
      <c r="AQ937" s="345"/>
      <c r="AR937" s="345"/>
      <c r="AS937" s="345"/>
      <c r="AT937" s="345"/>
      <c r="AU937" s="345"/>
      <c r="AV937" s="345"/>
      <c r="AW937" s="345"/>
      <c r="AX937" s="345"/>
    </row>
    <row r="938" spans="1:50" ht="30" hidden="1" customHeight="1" x14ac:dyDescent="0.15">
      <c r="A938" s="361">
        <v>2</v>
      </c>
      <c r="B938" s="361">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8"/>
      <c r="AD938" s="348"/>
      <c r="AE938" s="348"/>
      <c r="AF938" s="348"/>
      <c r="AG938" s="348"/>
      <c r="AH938" s="357"/>
      <c r="AI938" s="358"/>
      <c r="AJ938" s="358"/>
      <c r="AK938" s="358"/>
      <c r="AL938" s="342"/>
      <c r="AM938" s="343"/>
      <c r="AN938" s="343"/>
      <c r="AO938" s="344"/>
      <c r="AP938" s="345"/>
      <c r="AQ938" s="345"/>
      <c r="AR938" s="345"/>
      <c r="AS938" s="345"/>
      <c r="AT938" s="345"/>
      <c r="AU938" s="345"/>
      <c r="AV938" s="345"/>
      <c r="AW938" s="345"/>
      <c r="AX938" s="345"/>
    </row>
    <row r="939" spans="1:50" ht="30" hidden="1" customHeight="1" x14ac:dyDescent="0.15">
      <c r="A939" s="361">
        <v>3</v>
      </c>
      <c r="B939" s="361">
        <v>1</v>
      </c>
      <c r="C939" s="346"/>
      <c r="D939" s="332"/>
      <c r="E939" s="332"/>
      <c r="F939" s="332"/>
      <c r="G939" s="332"/>
      <c r="H939" s="332"/>
      <c r="I939" s="332"/>
      <c r="J939" s="333"/>
      <c r="K939" s="334"/>
      <c r="L939" s="334"/>
      <c r="M939" s="334"/>
      <c r="N939" s="334"/>
      <c r="O939" s="334"/>
      <c r="P939" s="347"/>
      <c r="Q939" s="335"/>
      <c r="R939" s="335"/>
      <c r="S939" s="335"/>
      <c r="T939" s="335"/>
      <c r="U939" s="335"/>
      <c r="V939" s="335"/>
      <c r="W939" s="335"/>
      <c r="X939" s="335"/>
      <c r="Y939" s="336"/>
      <c r="Z939" s="337"/>
      <c r="AA939" s="337"/>
      <c r="AB939" s="338"/>
      <c r="AC939" s="348"/>
      <c r="AD939" s="348"/>
      <c r="AE939" s="348"/>
      <c r="AF939" s="348"/>
      <c r="AG939" s="348"/>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61">
        <v>4</v>
      </c>
      <c r="B940" s="361">
        <v>1</v>
      </c>
      <c r="C940" s="346"/>
      <c r="D940" s="332"/>
      <c r="E940" s="332"/>
      <c r="F940" s="332"/>
      <c r="G940" s="332"/>
      <c r="H940" s="332"/>
      <c r="I940" s="332"/>
      <c r="J940" s="333"/>
      <c r="K940" s="334"/>
      <c r="L940" s="334"/>
      <c r="M940" s="334"/>
      <c r="N940" s="334"/>
      <c r="O940" s="334"/>
      <c r="P940" s="347"/>
      <c r="Q940" s="335"/>
      <c r="R940" s="335"/>
      <c r="S940" s="335"/>
      <c r="T940" s="335"/>
      <c r="U940" s="335"/>
      <c r="V940" s="335"/>
      <c r="W940" s="335"/>
      <c r="X940" s="335"/>
      <c r="Y940" s="336"/>
      <c r="Z940" s="337"/>
      <c r="AA940" s="337"/>
      <c r="AB940" s="338"/>
      <c r="AC940" s="348"/>
      <c r="AD940" s="348"/>
      <c r="AE940" s="348"/>
      <c r="AF940" s="348"/>
      <c r="AG940" s="348"/>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61">
        <v>5</v>
      </c>
      <c r="B941" s="361">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61">
        <v>6</v>
      </c>
      <c r="B942" s="361">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61">
        <v>7</v>
      </c>
      <c r="B943" s="361">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61">
        <v>8</v>
      </c>
      <c r="B944" s="361">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61">
        <v>9</v>
      </c>
      <c r="B945" s="361">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61">
        <v>10</v>
      </c>
      <c r="B946" s="361">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61">
        <v>11</v>
      </c>
      <c r="B947" s="361">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61">
        <v>12</v>
      </c>
      <c r="B948" s="361">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61">
        <v>13</v>
      </c>
      <c r="B949" s="361">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61">
        <v>14</v>
      </c>
      <c r="B950" s="361">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61">
        <v>15</v>
      </c>
      <c r="B951" s="361">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61">
        <v>16</v>
      </c>
      <c r="B952" s="361">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16" customFormat="1" ht="30" hidden="1" customHeight="1" x14ac:dyDescent="0.15">
      <c r="A953" s="361">
        <v>17</v>
      </c>
      <c r="B953" s="361">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61">
        <v>18</v>
      </c>
      <c r="B954" s="361">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61">
        <v>19</v>
      </c>
      <c r="B955" s="361">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61">
        <v>20</v>
      </c>
      <c r="B956" s="361">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61">
        <v>21</v>
      </c>
      <c r="B957" s="361">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61">
        <v>22</v>
      </c>
      <c r="B958" s="361">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61">
        <v>23</v>
      </c>
      <c r="B959" s="361">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61">
        <v>24</v>
      </c>
      <c r="B960" s="361">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61">
        <v>25</v>
      </c>
      <c r="B961" s="361">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61">
        <v>26</v>
      </c>
      <c r="B962" s="361">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61">
        <v>27</v>
      </c>
      <c r="B963" s="361">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61">
        <v>28</v>
      </c>
      <c r="B964" s="361">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61">
        <v>29</v>
      </c>
      <c r="B965" s="361">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61">
        <v>30</v>
      </c>
      <c r="B966" s="361">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9"/>
      <c r="B969" s="349"/>
      <c r="C969" s="349" t="s">
        <v>26</v>
      </c>
      <c r="D969" s="349"/>
      <c r="E969" s="349"/>
      <c r="F969" s="349"/>
      <c r="G969" s="349"/>
      <c r="H969" s="349"/>
      <c r="I969" s="349"/>
      <c r="J969" s="134" t="s">
        <v>224</v>
      </c>
      <c r="K969" s="350"/>
      <c r="L969" s="350"/>
      <c r="M969" s="350"/>
      <c r="N969" s="350"/>
      <c r="O969" s="350"/>
      <c r="P969" s="351" t="s">
        <v>199</v>
      </c>
      <c r="Q969" s="351"/>
      <c r="R969" s="351"/>
      <c r="S969" s="351"/>
      <c r="T969" s="351"/>
      <c r="U969" s="351"/>
      <c r="V969" s="351"/>
      <c r="W969" s="351"/>
      <c r="X969" s="351"/>
      <c r="Y969" s="352" t="s">
        <v>222</v>
      </c>
      <c r="Z969" s="353"/>
      <c r="AA969" s="353"/>
      <c r="AB969" s="353"/>
      <c r="AC969" s="134" t="s">
        <v>263</v>
      </c>
      <c r="AD969" s="134"/>
      <c r="AE969" s="134"/>
      <c r="AF969" s="134"/>
      <c r="AG969" s="134"/>
      <c r="AH969" s="352" t="s">
        <v>292</v>
      </c>
      <c r="AI969" s="349"/>
      <c r="AJ969" s="349"/>
      <c r="AK969" s="349"/>
      <c r="AL969" s="349" t="s">
        <v>21</v>
      </c>
      <c r="AM969" s="349"/>
      <c r="AN969" s="349"/>
      <c r="AO969" s="354"/>
      <c r="AP969" s="355" t="s">
        <v>225</v>
      </c>
      <c r="AQ969" s="355"/>
      <c r="AR969" s="355"/>
      <c r="AS969" s="355"/>
      <c r="AT969" s="355"/>
      <c r="AU969" s="355"/>
      <c r="AV969" s="355"/>
      <c r="AW969" s="355"/>
      <c r="AX969" s="355"/>
    </row>
    <row r="970" spans="1:50" ht="30" hidden="1" customHeight="1" x14ac:dyDescent="0.15">
      <c r="A970" s="361">
        <v>1</v>
      </c>
      <c r="B970" s="361">
        <v>1</v>
      </c>
      <c r="C970" s="332"/>
      <c r="D970" s="332"/>
      <c r="E970" s="332"/>
      <c r="F970" s="332"/>
      <c r="G970" s="332"/>
      <c r="H970" s="332"/>
      <c r="I970" s="332"/>
      <c r="J970" s="333"/>
      <c r="K970" s="334"/>
      <c r="L970" s="334"/>
      <c r="M970" s="334"/>
      <c r="N970" s="334"/>
      <c r="O970" s="334"/>
      <c r="P970" s="335"/>
      <c r="Q970" s="335"/>
      <c r="R970" s="335"/>
      <c r="S970" s="335"/>
      <c r="T970" s="335"/>
      <c r="U970" s="335"/>
      <c r="V970" s="335"/>
      <c r="W970" s="335"/>
      <c r="X970" s="335"/>
      <c r="Y970" s="336"/>
      <c r="Z970" s="337"/>
      <c r="AA970" s="337"/>
      <c r="AB970" s="338"/>
      <c r="AC970" s="348"/>
      <c r="AD970" s="356"/>
      <c r="AE970" s="356"/>
      <c r="AF970" s="356"/>
      <c r="AG970" s="356"/>
      <c r="AH970" s="357"/>
      <c r="AI970" s="358"/>
      <c r="AJ970" s="358"/>
      <c r="AK970" s="358"/>
      <c r="AL970" s="342"/>
      <c r="AM970" s="343"/>
      <c r="AN970" s="343"/>
      <c r="AO970" s="344"/>
      <c r="AP970" s="345"/>
      <c r="AQ970" s="345"/>
      <c r="AR970" s="345"/>
      <c r="AS970" s="345"/>
      <c r="AT970" s="345"/>
      <c r="AU970" s="345"/>
      <c r="AV970" s="345"/>
      <c r="AW970" s="345"/>
      <c r="AX970" s="345"/>
    </row>
    <row r="971" spans="1:50" ht="30" hidden="1" customHeight="1" x14ac:dyDescent="0.15">
      <c r="A971" s="361">
        <v>2</v>
      </c>
      <c r="B971" s="361">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8"/>
      <c r="AD971" s="348"/>
      <c r="AE971" s="348"/>
      <c r="AF971" s="348"/>
      <c r="AG971" s="348"/>
      <c r="AH971" s="357"/>
      <c r="AI971" s="358"/>
      <c r="AJ971" s="358"/>
      <c r="AK971" s="358"/>
      <c r="AL971" s="342"/>
      <c r="AM971" s="343"/>
      <c r="AN971" s="343"/>
      <c r="AO971" s="344"/>
      <c r="AP971" s="345"/>
      <c r="AQ971" s="345"/>
      <c r="AR971" s="345"/>
      <c r="AS971" s="345"/>
      <c r="AT971" s="345"/>
      <c r="AU971" s="345"/>
      <c r="AV971" s="345"/>
      <c r="AW971" s="345"/>
      <c r="AX971" s="345"/>
    </row>
    <row r="972" spans="1:50" ht="30" hidden="1" customHeight="1" x14ac:dyDescent="0.15">
      <c r="A972" s="361">
        <v>3</v>
      </c>
      <c r="B972" s="361">
        <v>1</v>
      </c>
      <c r="C972" s="346"/>
      <c r="D972" s="332"/>
      <c r="E972" s="332"/>
      <c r="F972" s="332"/>
      <c r="G972" s="332"/>
      <c r="H972" s="332"/>
      <c r="I972" s="332"/>
      <c r="J972" s="333"/>
      <c r="K972" s="334"/>
      <c r="L972" s="334"/>
      <c r="M972" s="334"/>
      <c r="N972" s="334"/>
      <c r="O972" s="334"/>
      <c r="P972" s="347"/>
      <c r="Q972" s="335"/>
      <c r="R972" s="335"/>
      <c r="S972" s="335"/>
      <c r="T972" s="335"/>
      <c r="U972" s="335"/>
      <c r="V972" s="335"/>
      <c r="W972" s="335"/>
      <c r="X972" s="335"/>
      <c r="Y972" s="336"/>
      <c r="Z972" s="337"/>
      <c r="AA972" s="337"/>
      <c r="AB972" s="338"/>
      <c r="AC972" s="348"/>
      <c r="AD972" s="348"/>
      <c r="AE972" s="348"/>
      <c r="AF972" s="348"/>
      <c r="AG972" s="348"/>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61">
        <v>4</v>
      </c>
      <c r="B973" s="361">
        <v>1</v>
      </c>
      <c r="C973" s="346"/>
      <c r="D973" s="332"/>
      <c r="E973" s="332"/>
      <c r="F973" s="332"/>
      <c r="G973" s="332"/>
      <c r="H973" s="332"/>
      <c r="I973" s="332"/>
      <c r="J973" s="333"/>
      <c r="K973" s="334"/>
      <c r="L973" s="334"/>
      <c r="M973" s="334"/>
      <c r="N973" s="334"/>
      <c r="O973" s="334"/>
      <c r="P973" s="347"/>
      <c r="Q973" s="335"/>
      <c r="R973" s="335"/>
      <c r="S973" s="335"/>
      <c r="T973" s="335"/>
      <c r="U973" s="335"/>
      <c r="V973" s="335"/>
      <c r="W973" s="335"/>
      <c r="X973" s="335"/>
      <c r="Y973" s="336"/>
      <c r="Z973" s="337"/>
      <c r="AA973" s="337"/>
      <c r="AB973" s="338"/>
      <c r="AC973" s="348"/>
      <c r="AD973" s="348"/>
      <c r="AE973" s="348"/>
      <c r="AF973" s="348"/>
      <c r="AG973" s="348"/>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61">
        <v>5</v>
      </c>
      <c r="B974" s="361">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61">
        <v>6</v>
      </c>
      <c r="B975" s="361">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61">
        <v>7</v>
      </c>
      <c r="B976" s="361">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61">
        <v>8</v>
      </c>
      <c r="B977" s="361">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61">
        <v>9</v>
      </c>
      <c r="B978" s="361">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61">
        <v>10</v>
      </c>
      <c r="B979" s="361">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61">
        <v>11</v>
      </c>
      <c r="B980" s="361">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61">
        <v>12</v>
      </c>
      <c r="B981" s="361">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61">
        <v>13</v>
      </c>
      <c r="B982" s="361">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61">
        <v>14</v>
      </c>
      <c r="B983" s="361">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61">
        <v>15</v>
      </c>
      <c r="B984" s="361">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61">
        <v>16</v>
      </c>
      <c r="B985" s="361">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16" customFormat="1" ht="30" hidden="1" customHeight="1" x14ac:dyDescent="0.15">
      <c r="A986" s="361">
        <v>17</v>
      </c>
      <c r="B986" s="361">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61">
        <v>18</v>
      </c>
      <c r="B987" s="361">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61">
        <v>19</v>
      </c>
      <c r="B988" s="361">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61">
        <v>20</v>
      </c>
      <c r="B989" s="361">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61">
        <v>21</v>
      </c>
      <c r="B990" s="361">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61">
        <v>22</v>
      </c>
      <c r="B991" s="361">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61">
        <v>23</v>
      </c>
      <c r="B992" s="361">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61">
        <v>24</v>
      </c>
      <c r="B993" s="361">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61">
        <v>25</v>
      </c>
      <c r="B994" s="361">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61">
        <v>26</v>
      </c>
      <c r="B995" s="361">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61">
        <v>27</v>
      </c>
      <c r="B996" s="361">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61">
        <v>28</v>
      </c>
      <c r="B997" s="361">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61">
        <v>29</v>
      </c>
      <c r="B998" s="361">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61">
        <v>30</v>
      </c>
      <c r="B999" s="361">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9"/>
      <c r="B1002" s="349"/>
      <c r="C1002" s="349" t="s">
        <v>26</v>
      </c>
      <c r="D1002" s="349"/>
      <c r="E1002" s="349"/>
      <c r="F1002" s="349"/>
      <c r="G1002" s="349"/>
      <c r="H1002" s="349"/>
      <c r="I1002" s="349"/>
      <c r="J1002" s="134" t="s">
        <v>224</v>
      </c>
      <c r="K1002" s="350"/>
      <c r="L1002" s="350"/>
      <c r="M1002" s="350"/>
      <c r="N1002" s="350"/>
      <c r="O1002" s="350"/>
      <c r="P1002" s="351" t="s">
        <v>199</v>
      </c>
      <c r="Q1002" s="351"/>
      <c r="R1002" s="351"/>
      <c r="S1002" s="351"/>
      <c r="T1002" s="351"/>
      <c r="U1002" s="351"/>
      <c r="V1002" s="351"/>
      <c r="W1002" s="351"/>
      <c r="X1002" s="351"/>
      <c r="Y1002" s="352" t="s">
        <v>222</v>
      </c>
      <c r="Z1002" s="353"/>
      <c r="AA1002" s="353"/>
      <c r="AB1002" s="353"/>
      <c r="AC1002" s="134" t="s">
        <v>263</v>
      </c>
      <c r="AD1002" s="134"/>
      <c r="AE1002" s="134"/>
      <c r="AF1002" s="134"/>
      <c r="AG1002" s="134"/>
      <c r="AH1002" s="352" t="s">
        <v>292</v>
      </c>
      <c r="AI1002" s="349"/>
      <c r="AJ1002" s="349"/>
      <c r="AK1002" s="349"/>
      <c r="AL1002" s="349" t="s">
        <v>21</v>
      </c>
      <c r="AM1002" s="349"/>
      <c r="AN1002" s="349"/>
      <c r="AO1002" s="354"/>
      <c r="AP1002" s="355" t="s">
        <v>225</v>
      </c>
      <c r="AQ1002" s="355"/>
      <c r="AR1002" s="355"/>
      <c r="AS1002" s="355"/>
      <c r="AT1002" s="355"/>
      <c r="AU1002" s="355"/>
      <c r="AV1002" s="355"/>
      <c r="AW1002" s="355"/>
      <c r="AX1002" s="355"/>
    </row>
    <row r="1003" spans="1:50" ht="30" hidden="1" customHeight="1" x14ac:dyDescent="0.15">
      <c r="A1003" s="361">
        <v>1</v>
      </c>
      <c r="B1003" s="361">
        <v>1</v>
      </c>
      <c r="C1003" s="332"/>
      <c r="D1003" s="332"/>
      <c r="E1003" s="332"/>
      <c r="F1003" s="332"/>
      <c r="G1003" s="332"/>
      <c r="H1003" s="332"/>
      <c r="I1003" s="332"/>
      <c r="J1003" s="333"/>
      <c r="K1003" s="334"/>
      <c r="L1003" s="334"/>
      <c r="M1003" s="334"/>
      <c r="N1003" s="334"/>
      <c r="O1003" s="334"/>
      <c r="P1003" s="335"/>
      <c r="Q1003" s="335"/>
      <c r="R1003" s="335"/>
      <c r="S1003" s="335"/>
      <c r="T1003" s="335"/>
      <c r="U1003" s="335"/>
      <c r="V1003" s="335"/>
      <c r="W1003" s="335"/>
      <c r="X1003" s="335"/>
      <c r="Y1003" s="336"/>
      <c r="Z1003" s="337"/>
      <c r="AA1003" s="337"/>
      <c r="AB1003" s="338"/>
      <c r="AC1003" s="348"/>
      <c r="AD1003" s="356"/>
      <c r="AE1003" s="356"/>
      <c r="AF1003" s="356"/>
      <c r="AG1003" s="356"/>
      <c r="AH1003" s="357"/>
      <c r="AI1003" s="358"/>
      <c r="AJ1003" s="358"/>
      <c r="AK1003" s="358"/>
      <c r="AL1003" s="342"/>
      <c r="AM1003" s="343"/>
      <c r="AN1003" s="343"/>
      <c r="AO1003" s="344"/>
      <c r="AP1003" s="345"/>
      <c r="AQ1003" s="345"/>
      <c r="AR1003" s="345"/>
      <c r="AS1003" s="345"/>
      <c r="AT1003" s="345"/>
      <c r="AU1003" s="345"/>
      <c r="AV1003" s="345"/>
      <c r="AW1003" s="345"/>
      <c r="AX1003" s="345"/>
    </row>
    <row r="1004" spans="1:50" ht="30" hidden="1" customHeight="1" x14ac:dyDescent="0.15">
      <c r="A1004" s="361">
        <v>2</v>
      </c>
      <c r="B1004" s="361">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8"/>
      <c r="AD1004" s="348"/>
      <c r="AE1004" s="348"/>
      <c r="AF1004" s="348"/>
      <c r="AG1004" s="348"/>
      <c r="AH1004" s="357"/>
      <c r="AI1004" s="358"/>
      <c r="AJ1004" s="358"/>
      <c r="AK1004" s="358"/>
      <c r="AL1004" s="342"/>
      <c r="AM1004" s="343"/>
      <c r="AN1004" s="343"/>
      <c r="AO1004" s="344"/>
      <c r="AP1004" s="345"/>
      <c r="AQ1004" s="345"/>
      <c r="AR1004" s="345"/>
      <c r="AS1004" s="345"/>
      <c r="AT1004" s="345"/>
      <c r="AU1004" s="345"/>
      <c r="AV1004" s="345"/>
      <c r="AW1004" s="345"/>
      <c r="AX1004" s="345"/>
    </row>
    <row r="1005" spans="1:50" ht="30" hidden="1" customHeight="1" x14ac:dyDescent="0.15">
      <c r="A1005" s="361">
        <v>3</v>
      </c>
      <c r="B1005" s="361">
        <v>1</v>
      </c>
      <c r="C1005" s="346"/>
      <c r="D1005" s="332"/>
      <c r="E1005" s="332"/>
      <c r="F1005" s="332"/>
      <c r="G1005" s="332"/>
      <c r="H1005" s="332"/>
      <c r="I1005" s="332"/>
      <c r="J1005" s="333"/>
      <c r="K1005" s="334"/>
      <c r="L1005" s="334"/>
      <c r="M1005" s="334"/>
      <c r="N1005" s="334"/>
      <c r="O1005" s="334"/>
      <c r="P1005" s="347"/>
      <c r="Q1005" s="335"/>
      <c r="R1005" s="335"/>
      <c r="S1005" s="335"/>
      <c r="T1005" s="335"/>
      <c r="U1005" s="335"/>
      <c r="V1005" s="335"/>
      <c r="W1005" s="335"/>
      <c r="X1005" s="335"/>
      <c r="Y1005" s="336"/>
      <c r="Z1005" s="337"/>
      <c r="AA1005" s="337"/>
      <c r="AB1005" s="338"/>
      <c r="AC1005" s="348"/>
      <c r="AD1005" s="348"/>
      <c r="AE1005" s="348"/>
      <c r="AF1005" s="348"/>
      <c r="AG1005" s="348"/>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61">
        <v>4</v>
      </c>
      <c r="B1006" s="361">
        <v>1</v>
      </c>
      <c r="C1006" s="346"/>
      <c r="D1006" s="332"/>
      <c r="E1006" s="332"/>
      <c r="F1006" s="332"/>
      <c r="G1006" s="332"/>
      <c r="H1006" s="332"/>
      <c r="I1006" s="332"/>
      <c r="J1006" s="333"/>
      <c r="K1006" s="334"/>
      <c r="L1006" s="334"/>
      <c r="M1006" s="334"/>
      <c r="N1006" s="334"/>
      <c r="O1006" s="334"/>
      <c r="P1006" s="347"/>
      <c r="Q1006" s="335"/>
      <c r="R1006" s="335"/>
      <c r="S1006" s="335"/>
      <c r="T1006" s="335"/>
      <c r="U1006" s="335"/>
      <c r="V1006" s="335"/>
      <c r="W1006" s="335"/>
      <c r="X1006" s="335"/>
      <c r="Y1006" s="336"/>
      <c r="Z1006" s="337"/>
      <c r="AA1006" s="337"/>
      <c r="AB1006" s="338"/>
      <c r="AC1006" s="348"/>
      <c r="AD1006" s="348"/>
      <c r="AE1006" s="348"/>
      <c r="AF1006" s="348"/>
      <c r="AG1006" s="348"/>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61">
        <v>5</v>
      </c>
      <c r="B1007" s="361">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61">
        <v>6</v>
      </c>
      <c r="B1008" s="361">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61">
        <v>7</v>
      </c>
      <c r="B1009" s="361">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61">
        <v>8</v>
      </c>
      <c r="B1010" s="361">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61">
        <v>9</v>
      </c>
      <c r="B1011" s="361">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61">
        <v>10</v>
      </c>
      <c r="B1012" s="361">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61">
        <v>11</v>
      </c>
      <c r="B1013" s="361">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61">
        <v>12</v>
      </c>
      <c r="B1014" s="361">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61">
        <v>13</v>
      </c>
      <c r="B1015" s="361">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61">
        <v>14</v>
      </c>
      <c r="B1016" s="361">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61">
        <v>15</v>
      </c>
      <c r="B1017" s="361">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61">
        <v>16</v>
      </c>
      <c r="B1018" s="361">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16" customFormat="1" ht="30" hidden="1" customHeight="1" x14ac:dyDescent="0.15">
      <c r="A1019" s="361">
        <v>17</v>
      </c>
      <c r="B1019" s="361">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61">
        <v>18</v>
      </c>
      <c r="B1020" s="361">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61">
        <v>19</v>
      </c>
      <c r="B1021" s="361">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61">
        <v>20</v>
      </c>
      <c r="B1022" s="361">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61">
        <v>21</v>
      </c>
      <c r="B1023" s="361">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61">
        <v>22</v>
      </c>
      <c r="B1024" s="361">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61">
        <v>23</v>
      </c>
      <c r="B1025" s="361">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61">
        <v>24</v>
      </c>
      <c r="B1026" s="361">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61">
        <v>25</v>
      </c>
      <c r="B1027" s="361">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61">
        <v>26</v>
      </c>
      <c r="B1028" s="361">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61">
        <v>27</v>
      </c>
      <c r="B1029" s="361">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61">
        <v>28</v>
      </c>
      <c r="B1030" s="361">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61">
        <v>29</v>
      </c>
      <c r="B1031" s="361">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61">
        <v>30</v>
      </c>
      <c r="B1032" s="361">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9"/>
      <c r="B1035" s="349"/>
      <c r="C1035" s="349" t="s">
        <v>26</v>
      </c>
      <c r="D1035" s="349"/>
      <c r="E1035" s="349"/>
      <c r="F1035" s="349"/>
      <c r="G1035" s="349"/>
      <c r="H1035" s="349"/>
      <c r="I1035" s="349"/>
      <c r="J1035" s="134" t="s">
        <v>224</v>
      </c>
      <c r="K1035" s="350"/>
      <c r="L1035" s="350"/>
      <c r="M1035" s="350"/>
      <c r="N1035" s="350"/>
      <c r="O1035" s="350"/>
      <c r="P1035" s="351" t="s">
        <v>199</v>
      </c>
      <c r="Q1035" s="351"/>
      <c r="R1035" s="351"/>
      <c r="S1035" s="351"/>
      <c r="T1035" s="351"/>
      <c r="U1035" s="351"/>
      <c r="V1035" s="351"/>
      <c r="W1035" s="351"/>
      <c r="X1035" s="351"/>
      <c r="Y1035" s="352" t="s">
        <v>222</v>
      </c>
      <c r="Z1035" s="353"/>
      <c r="AA1035" s="353"/>
      <c r="AB1035" s="353"/>
      <c r="AC1035" s="134" t="s">
        <v>263</v>
      </c>
      <c r="AD1035" s="134"/>
      <c r="AE1035" s="134"/>
      <c r="AF1035" s="134"/>
      <c r="AG1035" s="134"/>
      <c r="AH1035" s="352" t="s">
        <v>292</v>
      </c>
      <c r="AI1035" s="349"/>
      <c r="AJ1035" s="349"/>
      <c r="AK1035" s="349"/>
      <c r="AL1035" s="349" t="s">
        <v>21</v>
      </c>
      <c r="AM1035" s="349"/>
      <c r="AN1035" s="349"/>
      <c r="AO1035" s="354"/>
      <c r="AP1035" s="355" t="s">
        <v>225</v>
      </c>
      <c r="AQ1035" s="355"/>
      <c r="AR1035" s="355"/>
      <c r="AS1035" s="355"/>
      <c r="AT1035" s="355"/>
      <c r="AU1035" s="355"/>
      <c r="AV1035" s="355"/>
      <c r="AW1035" s="355"/>
      <c r="AX1035" s="355"/>
    </row>
    <row r="1036" spans="1:50" ht="30" hidden="1" customHeight="1" x14ac:dyDescent="0.15">
      <c r="A1036" s="361">
        <v>1</v>
      </c>
      <c r="B1036" s="361">
        <v>1</v>
      </c>
      <c r="C1036" s="332"/>
      <c r="D1036" s="332"/>
      <c r="E1036" s="332"/>
      <c r="F1036" s="332"/>
      <c r="G1036" s="332"/>
      <c r="H1036" s="332"/>
      <c r="I1036" s="332"/>
      <c r="J1036" s="333"/>
      <c r="K1036" s="334"/>
      <c r="L1036" s="334"/>
      <c r="M1036" s="334"/>
      <c r="N1036" s="334"/>
      <c r="O1036" s="334"/>
      <c r="P1036" s="335"/>
      <c r="Q1036" s="335"/>
      <c r="R1036" s="335"/>
      <c r="S1036" s="335"/>
      <c r="T1036" s="335"/>
      <c r="U1036" s="335"/>
      <c r="V1036" s="335"/>
      <c r="W1036" s="335"/>
      <c r="X1036" s="335"/>
      <c r="Y1036" s="336"/>
      <c r="Z1036" s="337"/>
      <c r="AA1036" s="337"/>
      <c r="AB1036" s="338"/>
      <c r="AC1036" s="348"/>
      <c r="AD1036" s="356"/>
      <c r="AE1036" s="356"/>
      <c r="AF1036" s="356"/>
      <c r="AG1036" s="356"/>
      <c r="AH1036" s="357"/>
      <c r="AI1036" s="358"/>
      <c r="AJ1036" s="358"/>
      <c r="AK1036" s="358"/>
      <c r="AL1036" s="342"/>
      <c r="AM1036" s="343"/>
      <c r="AN1036" s="343"/>
      <c r="AO1036" s="344"/>
      <c r="AP1036" s="345"/>
      <c r="AQ1036" s="345"/>
      <c r="AR1036" s="345"/>
      <c r="AS1036" s="345"/>
      <c r="AT1036" s="345"/>
      <c r="AU1036" s="345"/>
      <c r="AV1036" s="345"/>
      <c r="AW1036" s="345"/>
      <c r="AX1036" s="345"/>
    </row>
    <row r="1037" spans="1:50" ht="30" hidden="1" customHeight="1" x14ac:dyDescent="0.15">
      <c r="A1037" s="361">
        <v>2</v>
      </c>
      <c r="B1037" s="361">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8"/>
      <c r="AD1037" s="348"/>
      <c r="AE1037" s="348"/>
      <c r="AF1037" s="348"/>
      <c r="AG1037" s="348"/>
      <c r="AH1037" s="357"/>
      <c r="AI1037" s="358"/>
      <c r="AJ1037" s="358"/>
      <c r="AK1037" s="358"/>
      <c r="AL1037" s="342"/>
      <c r="AM1037" s="343"/>
      <c r="AN1037" s="343"/>
      <c r="AO1037" s="344"/>
      <c r="AP1037" s="345"/>
      <c r="AQ1037" s="345"/>
      <c r="AR1037" s="345"/>
      <c r="AS1037" s="345"/>
      <c r="AT1037" s="345"/>
      <c r="AU1037" s="345"/>
      <c r="AV1037" s="345"/>
      <c r="AW1037" s="345"/>
      <c r="AX1037" s="345"/>
    </row>
    <row r="1038" spans="1:50" ht="30" hidden="1" customHeight="1" x14ac:dyDescent="0.15">
      <c r="A1038" s="361">
        <v>3</v>
      </c>
      <c r="B1038" s="361">
        <v>1</v>
      </c>
      <c r="C1038" s="346"/>
      <c r="D1038" s="332"/>
      <c r="E1038" s="332"/>
      <c r="F1038" s="332"/>
      <c r="G1038" s="332"/>
      <c r="H1038" s="332"/>
      <c r="I1038" s="332"/>
      <c r="J1038" s="333"/>
      <c r="K1038" s="334"/>
      <c r="L1038" s="334"/>
      <c r="M1038" s="334"/>
      <c r="N1038" s="334"/>
      <c r="O1038" s="334"/>
      <c r="P1038" s="347"/>
      <c r="Q1038" s="335"/>
      <c r="R1038" s="335"/>
      <c r="S1038" s="335"/>
      <c r="T1038" s="335"/>
      <c r="U1038" s="335"/>
      <c r="V1038" s="335"/>
      <c r="W1038" s="335"/>
      <c r="X1038" s="335"/>
      <c r="Y1038" s="336"/>
      <c r="Z1038" s="337"/>
      <c r="AA1038" s="337"/>
      <c r="AB1038" s="338"/>
      <c r="AC1038" s="348"/>
      <c r="AD1038" s="348"/>
      <c r="AE1038" s="348"/>
      <c r="AF1038" s="348"/>
      <c r="AG1038" s="348"/>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61">
        <v>4</v>
      </c>
      <c r="B1039" s="361">
        <v>1</v>
      </c>
      <c r="C1039" s="346"/>
      <c r="D1039" s="332"/>
      <c r="E1039" s="332"/>
      <c r="F1039" s="332"/>
      <c r="G1039" s="332"/>
      <c r="H1039" s="332"/>
      <c r="I1039" s="332"/>
      <c r="J1039" s="333"/>
      <c r="K1039" s="334"/>
      <c r="L1039" s="334"/>
      <c r="M1039" s="334"/>
      <c r="N1039" s="334"/>
      <c r="O1039" s="334"/>
      <c r="P1039" s="347"/>
      <c r="Q1039" s="335"/>
      <c r="R1039" s="335"/>
      <c r="S1039" s="335"/>
      <c r="T1039" s="335"/>
      <c r="U1039" s="335"/>
      <c r="V1039" s="335"/>
      <c r="W1039" s="335"/>
      <c r="X1039" s="335"/>
      <c r="Y1039" s="336"/>
      <c r="Z1039" s="337"/>
      <c r="AA1039" s="337"/>
      <c r="AB1039" s="338"/>
      <c r="AC1039" s="348"/>
      <c r="AD1039" s="348"/>
      <c r="AE1039" s="348"/>
      <c r="AF1039" s="348"/>
      <c r="AG1039" s="348"/>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61">
        <v>5</v>
      </c>
      <c r="B1040" s="361">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61">
        <v>6</v>
      </c>
      <c r="B1041" s="361">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61">
        <v>7</v>
      </c>
      <c r="B1042" s="361">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61">
        <v>8</v>
      </c>
      <c r="B1043" s="361">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61">
        <v>9</v>
      </c>
      <c r="B1044" s="361">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61">
        <v>10</v>
      </c>
      <c r="B1045" s="361">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61">
        <v>11</v>
      </c>
      <c r="B1046" s="361">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61">
        <v>12</v>
      </c>
      <c r="B1047" s="361">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61">
        <v>13</v>
      </c>
      <c r="B1048" s="361">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61">
        <v>14</v>
      </c>
      <c r="B1049" s="361">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61">
        <v>15</v>
      </c>
      <c r="B1050" s="361">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61">
        <v>16</v>
      </c>
      <c r="B1051" s="361">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16" customFormat="1" ht="30" hidden="1" customHeight="1" x14ac:dyDescent="0.15">
      <c r="A1052" s="361">
        <v>17</v>
      </c>
      <c r="B1052" s="361">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61">
        <v>18</v>
      </c>
      <c r="B1053" s="361">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61">
        <v>19</v>
      </c>
      <c r="B1054" s="361">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61">
        <v>20</v>
      </c>
      <c r="B1055" s="361">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61">
        <v>21</v>
      </c>
      <c r="B1056" s="361">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61">
        <v>22</v>
      </c>
      <c r="B1057" s="361">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61">
        <v>23</v>
      </c>
      <c r="B1058" s="361">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61">
        <v>24</v>
      </c>
      <c r="B1059" s="361">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61">
        <v>25</v>
      </c>
      <c r="B1060" s="361">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61">
        <v>26</v>
      </c>
      <c r="B1061" s="361">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61">
        <v>27</v>
      </c>
      <c r="B1062" s="361">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61">
        <v>28</v>
      </c>
      <c r="B1063" s="361">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61">
        <v>29</v>
      </c>
      <c r="B1064" s="361">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61">
        <v>30</v>
      </c>
      <c r="B1065" s="361">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9"/>
      <c r="B1068" s="349"/>
      <c r="C1068" s="349" t="s">
        <v>26</v>
      </c>
      <c r="D1068" s="349"/>
      <c r="E1068" s="349"/>
      <c r="F1068" s="349"/>
      <c r="G1068" s="349"/>
      <c r="H1068" s="349"/>
      <c r="I1068" s="349"/>
      <c r="J1068" s="134" t="s">
        <v>224</v>
      </c>
      <c r="K1068" s="350"/>
      <c r="L1068" s="350"/>
      <c r="M1068" s="350"/>
      <c r="N1068" s="350"/>
      <c r="O1068" s="350"/>
      <c r="P1068" s="351" t="s">
        <v>199</v>
      </c>
      <c r="Q1068" s="351"/>
      <c r="R1068" s="351"/>
      <c r="S1068" s="351"/>
      <c r="T1068" s="351"/>
      <c r="U1068" s="351"/>
      <c r="V1068" s="351"/>
      <c r="W1068" s="351"/>
      <c r="X1068" s="351"/>
      <c r="Y1068" s="352" t="s">
        <v>222</v>
      </c>
      <c r="Z1068" s="353"/>
      <c r="AA1068" s="353"/>
      <c r="AB1068" s="353"/>
      <c r="AC1068" s="134" t="s">
        <v>263</v>
      </c>
      <c r="AD1068" s="134"/>
      <c r="AE1068" s="134"/>
      <c r="AF1068" s="134"/>
      <c r="AG1068" s="134"/>
      <c r="AH1068" s="352" t="s">
        <v>292</v>
      </c>
      <c r="AI1068" s="349"/>
      <c r="AJ1068" s="349"/>
      <c r="AK1068" s="349"/>
      <c r="AL1068" s="349" t="s">
        <v>21</v>
      </c>
      <c r="AM1068" s="349"/>
      <c r="AN1068" s="349"/>
      <c r="AO1068" s="354"/>
      <c r="AP1068" s="355" t="s">
        <v>225</v>
      </c>
      <c r="AQ1068" s="355"/>
      <c r="AR1068" s="355"/>
      <c r="AS1068" s="355"/>
      <c r="AT1068" s="355"/>
      <c r="AU1068" s="355"/>
      <c r="AV1068" s="355"/>
      <c r="AW1068" s="355"/>
      <c r="AX1068" s="355"/>
    </row>
    <row r="1069" spans="1:50" ht="30" hidden="1" customHeight="1" x14ac:dyDescent="0.15">
      <c r="A1069" s="361">
        <v>1</v>
      </c>
      <c r="B1069" s="361">
        <v>1</v>
      </c>
      <c r="C1069" s="332"/>
      <c r="D1069" s="332"/>
      <c r="E1069" s="332"/>
      <c r="F1069" s="332"/>
      <c r="G1069" s="332"/>
      <c r="H1069" s="332"/>
      <c r="I1069" s="332"/>
      <c r="J1069" s="333"/>
      <c r="K1069" s="334"/>
      <c r="L1069" s="334"/>
      <c r="M1069" s="334"/>
      <c r="N1069" s="334"/>
      <c r="O1069" s="334"/>
      <c r="P1069" s="335"/>
      <c r="Q1069" s="335"/>
      <c r="R1069" s="335"/>
      <c r="S1069" s="335"/>
      <c r="T1069" s="335"/>
      <c r="U1069" s="335"/>
      <c r="V1069" s="335"/>
      <c r="W1069" s="335"/>
      <c r="X1069" s="335"/>
      <c r="Y1069" s="336"/>
      <c r="Z1069" s="337"/>
      <c r="AA1069" s="337"/>
      <c r="AB1069" s="338"/>
      <c r="AC1069" s="348"/>
      <c r="AD1069" s="356"/>
      <c r="AE1069" s="356"/>
      <c r="AF1069" s="356"/>
      <c r="AG1069" s="356"/>
      <c r="AH1069" s="357"/>
      <c r="AI1069" s="358"/>
      <c r="AJ1069" s="358"/>
      <c r="AK1069" s="358"/>
      <c r="AL1069" s="342"/>
      <c r="AM1069" s="343"/>
      <c r="AN1069" s="343"/>
      <c r="AO1069" s="344"/>
      <c r="AP1069" s="345"/>
      <c r="AQ1069" s="345"/>
      <c r="AR1069" s="345"/>
      <c r="AS1069" s="345"/>
      <c r="AT1069" s="345"/>
      <c r="AU1069" s="345"/>
      <c r="AV1069" s="345"/>
      <c r="AW1069" s="345"/>
      <c r="AX1069" s="345"/>
    </row>
    <row r="1070" spans="1:50" ht="30" hidden="1" customHeight="1" x14ac:dyDescent="0.15">
      <c r="A1070" s="361">
        <v>2</v>
      </c>
      <c r="B1070" s="361">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8"/>
      <c r="AD1070" s="348"/>
      <c r="AE1070" s="348"/>
      <c r="AF1070" s="348"/>
      <c r="AG1070" s="348"/>
      <c r="AH1070" s="357"/>
      <c r="AI1070" s="358"/>
      <c r="AJ1070" s="358"/>
      <c r="AK1070" s="358"/>
      <c r="AL1070" s="342"/>
      <c r="AM1070" s="343"/>
      <c r="AN1070" s="343"/>
      <c r="AO1070" s="344"/>
      <c r="AP1070" s="345"/>
      <c r="AQ1070" s="345"/>
      <c r="AR1070" s="345"/>
      <c r="AS1070" s="345"/>
      <c r="AT1070" s="345"/>
      <c r="AU1070" s="345"/>
      <c r="AV1070" s="345"/>
      <c r="AW1070" s="345"/>
      <c r="AX1070" s="345"/>
    </row>
    <row r="1071" spans="1:50" ht="30" hidden="1" customHeight="1" x14ac:dyDescent="0.15">
      <c r="A1071" s="361">
        <v>3</v>
      </c>
      <c r="B1071" s="361">
        <v>1</v>
      </c>
      <c r="C1071" s="346"/>
      <c r="D1071" s="332"/>
      <c r="E1071" s="332"/>
      <c r="F1071" s="332"/>
      <c r="G1071" s="332"/>
      <c r="H1071" s="332"/>
      <c r="I1071" s="332"/>
      <c r="J1071" s="333"/>
      <c r="K1071" s="334"/>
      <c r="L1071" s="334"/>
      <c r="M1071" s="334"/>
      <c r="N1071" s="334"/>
      <c r="O1071" s="334"/>
      <c r="P1071" s="347"/>
      <c r="Q1071" s="335"/>
      <c r="R1071" s="335"/>
      <c r="S1071" s="335"/>
      <c r="T1071" s="335"/>
      <c r="U1071" s="335"/>
      <c r="V1071" s="335"/>
      <c r="W1071" s="335"/>
      <c r="X1071" s="335"/>
      <c r="Y1071" s="336"/>
      <c r="Z1071" s="337"/>
      <c r="AA1071" s="337"/>
      <c r="AB1071" s="338"/>
      <c r="AC1071" s="348"/>
      <c r="AD1071" s="348"/>
      <c r="AE1071" s="348"/>
      <c r="AF1071" s="348"/>
      <c r="AG1071" s="348"/>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61">
        <v>4</v>
      </c>
      <c r="B1072" s="361">
        <v>1</v>
      </c>
      <c r="C1072" s="346"/>
      <c r="D1072" s="332"/>
      <c r="E1072" s="332"/>
      <c r="F1072" s="332"/>
      <c r="G1072" s="332"/>
      <c r="H1072" s="332"/>
      <c r="I1072" s="332"/>
      <c r="J1072" s="333"/>
      <c r="K1072" s="334"/>
      <c r="L1072" s="334"/>
      <c r="M1072" s="334"/>
      <c r="N1072" s="334"/>
      <c r="O1072" s="334"/>
      <c r="P1072" s="347"/>
      <c r="Q1072" s="335"/>
      <c r="R1072" s="335"/>
      <c r="S1072" s="335"/>
      <c r="T1072" s="335"/>
      <c r="U1072" s="335"/>
      <c r="V1072" s="335"/>
      <c r="W1072" s="335"/>
      <c r="X1072" s="335"/>
      <c r="Y1072" s="336"/>
      <c r="Z1072" s="337"/>
      <c r="AA1072" s="337"/>
      <c r="AB1072" s="338"/>
      <c r="AC1072" s="348"/>
      <c r="AD1072" s="348"/>
      <c r="AE1072" s="348"/>
      <c r="AF1072" s="348"/>
      <c r="AG1072" s="348"/>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61">
        <v>5</v>
      </c>
      <c r="B1073" s="361">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61">
        <v>6</v>
      </c>
      <c r="B1074" s="361">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61">
        <v>7</v>
      </c>
      <c r="B1075" s="361">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61">
        <v>8</v>
      </c>
      <c r="B1076" s="361">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61">
        <v>9</v>
      </c>
      <c r="B1077" s="361">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61">
        <v>10</v>
      </c>
      <c r="B1078" s="361">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61">
        <v>11</v>
      </c>
      <c r="B1079" s="361">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61">
        <v>12</v>
      </c>
      <c r="B1080" s="361">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61">
        <v>13</v>
      </c>
      <c r="B1081" s="361">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61">
        <v>14</v>
      </c>
      <c r="B1082" s="361">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61">
        <v>15</v>
      </c>
      <c r="B1083" s="361">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61">
        <v>16</v>
      </c>
      <c r="B1084" s="361">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16" customFormat="1" ht="30" hidden="1" customHeight="1" x14ac:dyDescent="0.15">
      <c r="A1085" s="361">
        <v>17</v>
      </c>
      <c r="B1085" s="361">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61">
        <v>18</v>
      </c>
      <c r="B1086" s="361">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61">
        <v>19</v>
      </c>
      <c r="B1087" s="361">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61">
        <v>20</v>
      </c>
      <c r="B1088" s="361">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61">
        <v>21</v>
      </c>
      <c r="B1089" s="361">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61">
        <v>22</v>
      </c>
      <c r="B1090" s="361">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61">
        <v>23</v>
      </c>
      <c r="B1091" s="361">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61">
        <v>24</v>
      </c>
      <c r="B1092" s="361">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61">
        <v>25</v>
      </c>
      <c r="B1093" s="361">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61">
        <v>26</v>
      </c>
      <c r="B1094" s="361">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61">
        <v>27</v>
      </c>
      <c r="B1095" s="361">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61">
        <v>28</v>
      </c>
      <c r="B1096" s="361">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61">
        <v>29</v>
      </c>
      <c r="B1097" s="361">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61">
        <v>30</v>
      </c>
      <c r="B1098" s="361">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1"/>
      <c r="B1102" s="361"/>
      <c r="C1102" s="134" t="s">
        <v>218</v>
      </c>
      <c r="D1102" s="366"/>
      <c r="E1102" s="134" t="s">
        <v>217</v>
      </c>
      <c r="F1102" s="366"/>
      <c r="G1102" s="366"/>
      <c r="H1102" s="366"/>
      <c r="I1102" s="366"/>
      <c r="J1102" s="134" t="s">
        <v>224</v>
      </c>
      <c r="K1102" s="134"/>
      <c r="L1102" s="134"/>
      <c r="M1102" s="134"/>
      <c r="N1102" s="134"/>
      <c r="O1102" s="134"/>
      <c r="P1102" s="352" t="s">
        <v>27</v>
      </c>
      <c r="Q1102" s="352"/>
      <c r="R1102" s="352"/>
      <c r="S1102" s="352"/>
      <c r="T1102" s="352"/>
      <c r="U1102" s="352"/>
      <c r="V1102" s="352"/>
      <c r="W1102" s="352"/>
      <c r="X1102" s="352"/>
      <c r="Y1102" s="134" t="s">
        <v>226</v>
      </c>
      <c r="Z1102" s="366"/>
      <c r="AA1102" s="366"/>
      <c r="AB1102" s="366"/>
      <c r="AC1102" s="134" t="s">
        <v>200</v>
      </c>
      <c r="AD1102" s="134"/>
      <c r="AE1102" s="134"/>
      <c r="AF1102" s="134"/>
      <c r="AG1102" s="134"/>
      <c r="AH1102" s="352" t="s">
        <v>213</v>
      </c>
      <c r="AI1102" s="353"/>
      <c r="AJ1102" s="353"/>
      <c r="AK1102" s="353"/>
      <c r="AL1102" s="353" t="s">
        <v>21</v>
      </c>
      <c r="AM1102" s="353"/>
      <c r="AN1102" s="353"/>
      <c r="AO1102" s="367"/>
      <c r="AP1102" s="355" t="s">
        <v>255</v>
      </c>
      <c r="AQ1102" s="355"/>
      <c r="AR1102" s="355"/>
      <c r="AS1102" s="355"/>
      <c r="AT1102" s="355"/>
      <c r="AU1102" s="355"/>
      <c r="AV1102" s="355"/>
      <c r="AW1102" s="355"/>
      <c r="AX1102" s="355"/>
    </row>
    <row r="1103" spans="1:50" ht="30" hidden="1" customHeight="1" x14ac:dyDescent="0.15">
      <c r="A1103" s="361">
        <v>1</v>
      </c>
      <c r="B1103" s="361">
        <v>1</v>
      </c>
      <c r="C1103" s="359"/>
      <c r="D1103" s="359"/>
      <c r="E1103" s="360"/>
      <c r="F1103" s="360"/>
      <c r="G1103" s="360"/>
      <c r="H1103" s="360"/>
      <c r="I1103" s="360"/>
      <c r="J1103" s="333"/>
      <c r="K1103" s="334"/>
      <c r="L1103" s="334"/>
      <c r="M1103" s="334"/>
      <c r="N1103" s="334"/>
      <c r="O1103" s="334"/>
      <c r="P1103" s="335"/>
      <c r="Q1103" s="335"/>
      <c r="R1103" s="335"/>
      <c r="S1103" s="335"/>
      <c r="T1103" s="335"/>
      <c r="U1103" s="335"/>
      <c r="V1103" s="335"/>
      <c r="W1103" s="335"/>
      <c r="X1103" s="335"/>
      <c r="Y1103" s="336"/>
      <c r="Z1103" s="337"/>
      <c r="AA1103" s="337"/>
      <c r="AB1103" s="338"/>
      <c r="AC1103" s="339"/>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row>
    <row r="1104" spans="1:50" ht="30" hidden="1" customHeight="1" x14ac:dyDescent="0.15">
      <c r="A1104" s="361">
        <v>2</v>
      </c>
      <c r="B1104" s="361">
        <v>1</v>
      </c>
      <c r="C1104" s="359"/>
      <c r="D1104" s="359"/>
      <c r="E1104" s="360"/>
      <c r="F1104" s="360"/>
      <c r="G1104" s="360"/>
      <c r="H1104" s="360"/>
      <c r="I1104" s="360"/>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61">
        <v>3</v>
      </c>
      <c r="B1105" s="361">
        <v>1</v>
      </c>
      <c r="C1105" s="359"/>
      <c r="D1105" s="359"/>
      <c r="E1105" s="360"/>
      <c r="F1105" s="360"/>
      <c r="G1105" s="360"/>
      <c r="H1105" s="360"/>
      <c r="I1105" s="360"/>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61">
        <v>4</v>
      </c>
      <c r="B1106" s="361">
        <v>1</v>
      </c>
      <c r="C1106" s="359"/>
      <c r="D1106" s="359"/>
      <c r="E1106" s="360"/>
      <c r="F1106" s="360"/>
      <c r="G1106" s="360"/>
      <c r="H1106" s="360"/>
      <c r="I1106" s="360"/>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61">
        <v>5</v>
      </c>
      <c r="B1107" s="361">
        <v>1</v>
      </c>
      <c r="C1107" s="359"/>
      <c r="D1107" s="359"/>
      <c r="E1107" s="360"/>
      <c r="F1107" s="360"/>
      <c r="G1107" s="360"/>
      <c r="H1107" s="360"/>
      <c r="I1107" s="360"/>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61">
        <v>6</v>
      </c>
      <c r="B1108" s="361">
        <v>1</v>
      </c>
      <c r="C1108" s="359"/>
      <c r="D1108" s="359"/>
      <c r="E1108" s="360"/>
      <c r="F1108" s="360"/>
      <c r="G1108" s="360"/>
      <c r="H1108" s="360"/>
      <c r="I1108" s="360"/>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61">
        <v>7</v>
      </c>
      <c r="B1109" s="361">
        <v>1</v>
      </c>
      <c r="C1109" s="359"/>
      <c r="D1109" s="359"/>
      <c r="E1109" s="360"/>
      <c r="F1109" s="360"/>
      <c r="G1109" s="360"/>
      <c r="H1109" s="360"/>
      <c r="I1109" s="360"/>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61">
        <v>8</v>
      </c>
      <c r="B1110" s="361">
        <v>1</v>
      </c>
      <c r="C1110" s="359"/>
      <c r="D1110" s="359"/>
      <c r="E1110" s="360"/>
      <c r="F1110" s="360"/>
      <c r="G1110" s="360"/>
      <c r="H1110" s="360"/>
      <c r="I1110" s="360"/>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61">
        <v>9</v>
      </c>
      <c r="B1111" s="361">
        <v>1</v>
      </c>
      <c r="C1111" s="359"/>
      <c r="D1111" s="359"/>
      <c r="E1111" s="360"/>
      <c r="F1111" s="360"/>
      <c r="G1111" s="360"/>
      <c r="H1111" s="360"/>
      <c r="I1111" s="360"/>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61">
        <v>10</v>
      </c>
      <c r="B1112" s="361">
        <v>1</v>
      </c>
      <c r="C1112" s="359"/>
      <c r="D1112" s="359"/>
      <c r="E1112" s="360"/>
      <c r="F1112" s="360"/>
      <c r="G1112" s="360"/>
      <c r="H1112" s="360"/>
      <c r="I1112" s="360"/>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61">
        <v>11</v>
      </c>
      <c r="B1113" s="361">
        <v>1</v>
      </c>
      <c r="C1113" s="359"/>
      <c r="D1113" s="359"/>
      <c r="E1113" s="360"/>
      <c r="F1113" s="360"/>
      <c r="G1113" s="360"/>
      <c r="H1113" s="360"/>
      <c r="I1113" s="360"/>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61">
        <v>12</v>
      </c>
      <c r="B1114" s="361">
        <v>1</v>
      </c>
      <c r="C1114" s="359"/>
      <c r="D1114" s="359"/>
      <c r="E1114" s="360"/>
      <c r="F1114" s="360"/>
      <c r="G1114" s="360"/>
      <c r="H1114" s="360"/>
      <c r="I1114" s="360"/>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61">
        <v>13</v>
      </c>
      <c r="B1115" s="361">
        <v>1</v>
      </c>
      <c r="C1115" s="359"/>
      <c r="D1115" s="359"/>
      <c r="E1115" s="360"/>
      <c r="F1115" s="360"/>
      <c r="G1115" s="360"/>
      <c r="H1115" s="360"/>
      <c r="I1115" s="360"/>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61">
        <v>14</v>
      </c>
      <c r="B1116" s="361">
        <v>1</v>
      </c>
      <c r="C1116" s="359"/>
      <c r="D1116" s="359"/>
      <c r="E1116" s="360"/>
      <c r="F1116" s="360"/>
      <c r="G1116" s="360"/>
      <c r="H1116" s="360"/>
      <c r="I1116" s="360"/>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61">
        <v>15</v>
      </c>
      <c r="B1117" s="361">
        <v>1</v>
      </c>
      <c r="C1117" s="359"/>
      <c r="D1117" s="359"/>
      <c r="E1117" s="360"/>
      <c r="F1117" s="360"/>
      <c r="G1117" s="360"/>
      <c r="H1117" s="360"/>
      <c r="I1117" s="360"/>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61">
        <v>16</v>
      </c>
      <c r="B1118" s="361">
        <v>1</v>
      </c>
      <c r="C1118" s="359"/>
      <c r="D1118" s="359"/>
      <c r="E1118" s="360"/>
      <c r="F1118" s="360"/>
      <c r="G1118" s="360"/>
      <c r="H1118" s="360"/>
      <c r="I1118" s="360"/>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61">
        <v>17</v>
      </c>
      <c r="B1119" s="361">
        <v>1</v>
      </c>
      <c r="C1119" s="359"/>
      <c r="D1119" s="359"/>
      <c r="E1119" s="360"/>
      <c r="F1119" s="360"/>
      <c r="G1119" s="360"/>
      <c r="H1119" s="360"/>
      <c r="I1119" s="360"/>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61">
        <v>18</v>
      </c>
      <c r="B1120" s="361">
        <v>1</v>
      </c>
      <c r="C1120" s="359"/>
      <c r="D1120" s="359"/>
      <c r="E1120" s="132"/>
      <c r="F1120" s="360"/>
      <c r="G1120" s="360"/>
      <c r="H1120" s="360"/>
      <c r="I1120" s="360"/>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61">
        <v>19</v>
      </c>
      <c r="B1121" s="361">
        <v>1</v>
      </c>
      <c r="C1121" s="359"/>
      <c r="D1121" s="359"/>
      <c r="E1121" s="360"/>
      <c r="F1121" s="360"/>
      <c r="G1121" s="360"/>
      <c r="H1121" s="360"/>
      <c r="I1121" s="360"/>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61">
        <v>20</v>
      </c>
      <c r="B1122" s="361">
        <v>1</v>
      </c>
      <c r="C1122" s="359"/>
      <c r="D1122" s="359"/>
      <c r="E1122" s="360"/>
      <c r="F1122" s="360"/>
      <c r="G1122" s="360"/>
      <c r="H1122" s="360"/>
      <c r="I1122" s="360"/>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61">
        <v>21</v>
      </c>
      <c r="B1123" s="361">
        <v>1</v>
      </c>
      <c r="C1123" s="359"/>
      <c r="D1123" s="359"/>
      <c r="E1123" s="360"/>
      <c r="F1123" s="360"/>
      <c r="G1123" s="360"/>
      <c r="H1123" s="360"/>
      <c r="I1123" s="360"/>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61">
        <v>22</v>
      </c>
      <c r="B1124" s="361">
        <v>1</v>
      </c>
      <c r="C1124" s="359"/>
      <c r="D1124" s="359"/>
      <c r="E1124" s="360"/>
      <c r="F1124" s="360"/>
      <c r="G1124" s="360"/>
      <c r="H1124" s="360"/>
      <c r="I1124" s="360"/>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61">
        <v>23</v>
      </c>
      <c r="B1125" s="361">
        <v>1</v>
      </c>
      <c r="C1125" s="359"/>
      <c r="D1125" s="359"/>
      <c r="E1125" s="360"/>
      <c r="F1125" s="360"/>
      <c r="G1125" s="360"/>
      <c r="H1125" s="360"/>
      <c r="I1125" s="360"/>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61">
        <v>24</v>
      </c>
      <c r="B1126" s="361">
        <v>1</v>
      </c>
      <c r="C1126" s="359"/>
      <c r="D1126" s="359"/>
      <c r="E1126" s="360"/>
      <c r="F1126" s="360"/>
      <c r="G1126" s="360"/>
      <c r="H1126" s="360"/>
      <c r="I1126" s="360"/>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61">
        <v>25</v>
      </c>
      <c r="B1127" s="361">
        <v>1</v>
      </c>
      <c r="C1127" s="359"/>
      <c r="D1127" s="359"/>
      <c r="E1127" s="360"/>
      <c r="F1127" s="360"/>
      <c r="G1127" s="360"/>
      <c r="H1127" s="360"/>
      <c r="I1127" s="360"/>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61">
        <v>26</v>
      </c>
      <c r="B1128" s="361">
        <v>1</v>
      </c>
      <c r="C1128" s="359"/>
      <c r="D1128" s="359"/>
      <c r="E1128" s="360"/>
      <c r="F1128" s="360"/>
      <c r="G1128" s="360"/>
      <c r="H1128" s="360"/>
      <c r="I1128" s="360"/>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61">
        <v>27</v>
      </c>
      <c r="B1129" s="361">
        <v>1</v>
      </c>
      <c r="C1129" s="359"/>
      <c r="D1129" s="359"/>
      <c r="E1129" s="360"/>
      <c r="F1129" s="360"/>
      <c r="G1129" s="360"/>
      <c r="H1129" s="360"/>
      <c r="I1129" s="360"/>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61">
        <v>28</v>
      </c>
      <c r="B1130" s="361">
        <v>1</v>
      </c>
      <c r="C1130" s="359"/>
      <c r="D1130" s="359"/>
      <c r="E1130" s="360"/>
      <c r="F1130" s="360"/>
      <c r="G1130" s="360"/>
      <c r="H1130" s="360"/>
      <c r="I1130" s="360"/>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61">
        <v>29</v>
      </c>
      <c r="B1131" s="361">
        <v>1</v>
      </c>
      <c r="C1131" s="359"/>
      <c r="D1131" s="359"/>
      <c r="E1131" s="360"/>
      <c r="F1131" s="360"/>
      <c r="G1131" s="360"/>
      <c r="H1131" s="360"/>
      <c r="I1131" s="360"/>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61">
        <v>30</v>
      </c>
      <c r="B1132" s="361">
        <v>1</v>
      </c>
      <c r="C1132" s="359"/>
      <c r="D1132" s="359"/>
      <c r="E1132" s="360"/>
      <c r="F1132" s="360"/>
      <c r="G1132" s="360"/>
      <c r="H1132" s="360"/>
      <c r="I1132" s="360"/>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J14">
    <cfRule type="expression" dxfId="2093" priority="14005">
      <formula>IF(RIGHT(TEXT(P14,"0.#"),1)=".",FALSE,TRUE)</formula>
    </cfRule>
    <cfRule type="expression" dxfId="2092" priority="14006">
      <formula>IF(RIGHT(TEXT(P14,"0.#"),1)=".",TRUE,FALSE)</formula>
    </cfRule>
  </conditionalFormatting>
  <conditionalFormatting sqref="AE32">
    <cfRule type="expression" dxfId="2091" priority="13995">
      <formula>IF(RIGHT(TEXT(AE32,"0.#"),1)=".",FALSE,TRUE)</formula>
    </cfRule>
    <cfRule type="expression" dxfId="2090" priority="13996">
      <formula>IF(RIGHT(TEXT(AE32,"0.#"),1)=".",TRUE,FALSE)</formula>
    </cfRule>
  </conditionalFormatting>
  <conditionalFormatting sqref="P18:AX18">
    <cfRule type="expression" dxfId="2089" priority="13881">
      <formula>IF(RIGHT(TEXT(P18,"0.#"),1)=".",FALSE,TRUE)</formula>
    </cfRule>
    <cfRule type="expression" dxfId="2088" priority="13882">
      <formula>IF(RIGHT(TEXT(P18,"0.#"),1)=".",TRUE,FALSE)</formula>
    </cfRule>
  </conditionalFormatting>
  <conditionalFormatting sqref="Y792">
    <cfRule type="expression" dxfId="2087" priority="13873">
      <formula>IF(RIGHT(TEXT(Y792,"0.#"),1)=".",FALSE,TRUE)</formula>
    </cfRule>
    <cfRule type="expression" dxfId="2086" priority="13874">
      <formula>IF(RIGHT(TEXT(Y792,"0.#"),1)=".",TRUE,FALSE)</formula>
    </cfRule>
  </conditionalFormatting>
  <conditionalFormatting sqref="Y823:Y830 Y821 Y810:Y817 Y808 Y797:Y804 Y795">
    <cfRule type="expression" dxfId="2085" priority="13655">
      <formula>IF(RIGHT(TEXT(Y795,"0.#"),1)=".",FALSE,TRUE)</formula>
    </cfRule>
    <cfRule type="expression" dxfId="2084" priority="13656">
      <formula>IF(RIGHT(TEXT(Y795,"0.#"),1)=".",TRUE,FALSE)</formula>
    </cfRule>
  </conditionalFormatting>
  <conditionalFormatting sqref="P15:AX15 P13:AX13 P16:AQ17">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2:Y791">
    <cfRule type="expression" dxfId="2077" priority="13679">
      <formula>IF(RIGHT(TEXT(Y782,"0.#"),1)=".",FALSE,TRUE)</formula>
    </cfRule>
    <cfRule type="expression" dxfId="2076" priority="13680">
      <formula>IF(RIGHT(TEXT(Y782,"0.#"),1)=".",TRUE,FALSE)</formula>
    </cfRule>
  </conditionalFormatting>
  <conditionalFormatting sqref="AU783">
    <cfRule type="expression" dxfId="2075" priority="13677">
      <formula>IF(RIGHT(TEXT(AU783,"0.#"),1)=".",FALSE,TRUE)</formula>
    </cfRule>
    <cfRule type="expression" dxfId="2074" priority="13678">
      <formula>IF(RIGHT(TEXT(AU783,"0.#"),1)=".",TRUE,FALSE)</formula>
    </cfRule>
  </conditionalFormatting>
  <conditionalFormatting sqref="AU792">
    <cfRule type="expression" dxfId="2073" priority="13675">
      <formula>IF(RIGHT(TEXT(AU792,"0.#"),1)=".",FALSE,TRUE)</formula>
    </cfRule>
    <cfRule type="expression" dxfId="2072" priority="13676">
      <formula>IF(RIGHT(TEXT(AU792,"0.#"),1)=".",TRUE,FALSE)</formula>
    </cfRule>
  </conditionalFormatting>
  <conditionalFormatting sqref="AU784:AU791 AU782">
    <cfRule type="expression" dxfId="2071" priority="13673">
      <formula>IF(RIGHT(TEXT(AU782,"0.#"),1)=".",FALSE,TRUE)</formula>
    </cfRule>
    <cfRule type="expression" dxfId="2070" priority="13674">
      <formula>IF(RIGHT(TEXT(AU782,"0.#"),1)=".",TRUE,FALSE)</formula>
    </cfRule>
  </conditionalFormatting>
  <conditionalFormatting sqref="Y822 Y809 Y796">
    <cfRule type="expression" dxfId="2069" priority="13659">
      <formula>IF(RIGHT(TEXT(Y796,"0.#"),1)=".",FALSE,TRUE)</formula>
    </cfRule>
    <cfRule type="expression" dxfId="2068" priority="13660">
      <formula>IF(RIGHT(TEXT(Y796,"0.#"),1)=".",TRUE,FALSE)</formula>
    </cfRule>
  </conditionalFormatting>
  <conditionalFormatting sqref="Y831 Y818 Y805">
    <cfRule type="expression" dxfId="2067" priority="13657">
      <formula>IF(RIGHT(TEXT(Y805,"0.#"),1)=".",FALSE,TRUE)</formula>
    </cfRule>
    <cfRule type="expression" dxfId="2066" priority="13658">
      <formula>IF(RIGHT(TEXT(Y805,"0.#"),1)=".",TRUE,FALSE)</formula>
    </cfRule>
  </conditionalFormatting>
  <conditionalFormatting sqref="AU822 AU809 AU796">
    <cfRule type="expression" dxfId="2065" priority="13653">
      <formula>IF(RIGHT(TEXT(AU796,"0.#"),1)=".",FALSE,TRUE)</formula>
    </cfRule>
    <cfRule type="expression" dxfId="2064" priority="13654">
      <formula>IF(RIGHT(TEXT(AU796,"0.#"),1)=".",TRUE,FALSE)</formula>
    </cfRule>
  </conditionalFormatting>
  <conditionalFormatting sqref="AU831 AU818 AU805">
    <cfRule type="expression" dxfId="2063" priority="13651">
      <formula>IF(RIGHT(TEXT(AU805,"0.#"),1)=".",FALSE,TRUE)</formula>
    </cfRule>
    <cfRule type="expression" dxfId="2062" priority="13652">
      <formula>IF(RIGHT(TEXT(AU805,"0.#"),1)=".",TRUE,FALSE)</formula>
    </cfRule>
  </conditionalFormatting>
  <conditionalFormatting sqref="AU823:AU830 AU821 AU810:AU817 AU808 AU797:AU804 AU795">
    <cfRule type="expression" dxfId="2061" priority="13649">
      <formula>IF(RIGHT(TEXT(AU795,"0.#"),1)=".",FALSE,TRUE)</formula>
    </cfRule>
    <cfRule type="expression" dxfId="2060" priority="13650">
      <formula>IF(RIGHT(TEXT(AU795,"0.#"),1)=".",TRUE,FALSE)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48:AO867">
    <cfRule type="expression" dxfId="1795" priority="6627">
      <formula>IF(AND(AL848&gt;=0, RIGHT(TEXT(AL848,"0.#"),1)&lt;&gt;"."),TRUE,FALSE)</formula>
    </cfRule>
    <cfRule type="expression" dxfId="1794" priority="6628">
      <formula>IF(AND(AL848&gt;=0, RIGHT(TEXT(AL848,"0.#"),1)="."),TRUE,FALSE)</formula>
    </cfRule>
    <cfRule type="expression" dxfId="1793" priority="6629">
      <formula>IF(AND(AL848&lt;0, RIGHT(TEXT(AL848,"0.#"),1)&lt;&gt;"."),TRUE,FALSE)</formula>
    </cfRule>
    <cfRule type="expression" dxfId="1792" priority="6630">
      <formula>IF(AND(AL848&lt;0, RIGHT(TEXT(AL848,"0.#"),1)="."),TRUE,FALSE)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48:Y867">
    <cfRule type="expression" dxfId="1721" priority="2955">
      <formula>IF(RIGHT(TEXT(Y848,"0.#"),1)=".",FALSE,TRUE)</formula>
    </cfRule>
    <cfRule type="expression" dxfId="1720" priority="2956">
      <formula>IF(RIGHT(TEXT(Y848,"0.#"),1)=".",TRUE,FALSE)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3:AO1132">
    <cfRule type="expression" dxfId="1691" priority="2861">
      <formula>IF(AND(AL1103&gt;=0, RIGHT(TEXT(AL1103,"0.#"),1)&lt;&gt;"."),TRUE,FALSE)</formula>
    </cfRule>
    <cfRule type="expression" dxfId="1690" priority="2862">
      <formula>IF(AND(AL1103&gt;=0, RIGHT(TEXT(AL1103,"0.#"),1)="."),TRUE,FALSE)</formula>
    </cfRule>
    <cfRule type="expression" dxfId="1689" priority="2863">
      <formula>IF(AND(AL1103&lt;0, RIGHT(TEXT(AL1103,"0.#"),1)&lt;&gt;"."),TRUE,FALSE)</formula>
    </cfRule>
    <cfRule type="expression" dxfId="1688" priority="2864">
      <formula>IF(AND(AL1103&lt;0, RIGHT(TEXT(AL1103,"0.#"),1)="."),TRUE,FALSE)</formula>
    </cfRule>
  </conditionalFormatting>
  <conditionalFormatting sqref="Y1103:Y1132">
    <cfRule type="expression" dxfId="1687" priority="2859">
      <formula>IF(RIGHT(TEXT(Y1103,"0.#"),1)=".",FALSE,TRUE)</formula>
    </cfRule>
    <cfRule type="expression" dxfId="1686" priority="2860">
      <formula>IF(RIGHT(TEXT(Y1103,"0.#"),1)=".",TRUE,FALSE)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Y838:Y847">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49" man="1"/>
    <brk id="727" max="49" man="1"/>
    <brk id="740" max="49" man="1"/>
    <brk id="779" max="49" man="1"/>
    <brk id="847" max="49" man="1"/>
    <brk id="868" max="49" man="1"/>
  </rowBreaks>
  <colBreaks count="1" manualBreakCount="1">
    <brk id="6" max="846"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t="s">
        <v>488</v>
      </c>
      <c r="C4" s="13" t="str">
        <f t="shared" si="0"/>
        <v>沖縄振興</v>
      </c>
      <c r="D4" s="13" t="str">
        <f>IF(C4="",D3,IF(D3&lt;&gt;"",CONCATENATE(D3,"、",C4),C4))</f>
        <v>沖縄振興</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沖縄振興</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沖縄振興</v>
      </c>
      <c r="F6" s="18" t="s">
        <v>114</v>
      </c>
      <c r="G6" s="17"/>
      <c r="H6" s="13" t="str">
        <f t="shared" si="1"/>
        <v/>
      </c>
      <c r="I6" s="13" t="str">
        <f t="shared" si="5"/>
        <v>一般会計</v>
      </c>
      <c r="K6" s="14" t="s">
        <v>106</v>
      </c>
      <c r="L6" s="15" t="s">
        <v>488</v>
      </c>
      <c r="M6" s="13" t="str">
        <f t="shared" si="2"/>
        <v>公共事業</v>
      </c>
      <c r="N6" s="13" t="str">
        <f t="shared" si="6"/>
        <v>公共事業</v>
      </c>
      <c r="O6" s="13"/>
      <c r="P6" s="12" t="s">
        <v>77</v>
      </c>
      <c r="Q6" s="17" t="s">
        <v>488</v>
      </c>
      <c r="R6" s="13" t="str">
        <f t="shared" si="3"/>
        <v>交付</v>
      </c>
      <c r="S6" s="13" t="str">
        <f t="shared" si="4"/>
        <v>交付</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沖縄振興</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交付</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沖縄振興</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交付</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沖縄振興</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t="s">
        <v>488</v>
      </c>
      <c r="C10" s="13" t="str">
        <f t="shared" si="0"/>
        <v>国土強靱化施策</v>
      </c>
      <c r="D10" s="13" t="str">
        <f t="shared" si="8"/>
        <v>沖縄振興、国土強靱化施策</v>
      </c>
      <c r="F10" s="18" t="s">
        <v>116</v>
      </c>
      <c r="G10" s="17"/>
      <c r="H10" s="13" t="str">
        <f t="shared" si="1"/>
        <v/>
      </c>
      <c r="I10" s="13" t="str">
        <f t="shared" si="5"/>
        <v>一般会計</v>
      </c>
      <c r="K10" s="14" t="s">
        <v>256</v>
      </c>
      <c r="L10" s="15"/>
      <c r="M10" s="13" t="str">
        <f t="shared" si="2"/>
        <v/>
      </c>
      <c r="N10" s="13" t="str">
        <f t="shared" si="6"/>
        <v>公共事業</v>
      </c>
      <c r="O10" s="13"/>
      <c r="P10" s="13" t="str">
        <f>S8</f>
        <v>交付</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沖縄振興、国土強靱化施策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沖縄振興、国土強靱化施策</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沖縄振興、国土強靱化施策</v>
      </c>
      <c r="F13" s="18" t="s">
        <v>119</v>
      </c>
      <c r="G13" s="17"/>
      <c r="H13" s="13" t="str">
        <f t="shared" si="1"/>
        <v/>
      </c>
      <c r="I13" s="13" t="str">
        <f t="shared" si="5"/>
        <v>一般会計</v>
      </c>
      <c r="K13" s="13" t="str">
        <f>N11</f>
        <v>公共事業</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沖縄振興、国土強靱化施策</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沖縄振興、国土強靱化施策</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沖縄振興、国土強靱化施策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沖縄振興、国土強靱化施策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沖縄振興、国土強靱化施策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沖縄振興、国土強靱化施策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沖縄振興、国土強靱化施策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沖縄振興、国土強靱化施策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沖縄振興、国土強靱化施策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沖縄振興、国土強靱化施策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沖縄振興、国土強靱化施策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沖縄振興、国土強靱化施策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2020-10-02T11:32:23Z</dcterms:created>
  <dcterms:modified xsi:type="dcterms:W3CDTF">2020-10-02T11:32:34Z</dcterms:modified>
</cp:coreProperties>
</file>