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3" i="3" l="1"/>
  <c r="P23" i="3" l="1"/>
  <c r="AK15"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<sst xmlns="http://schemas.openxmlformats.org/spreadsheetml/2006/main" count="2163" uniqueCount="572">
  <si>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</si>
  <si>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</si>
  <si>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</si>
  <si>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</si>
  <si>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</si>
  <si>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</si>
  <si>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</si>
  <si>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</si>
  <si>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</si>
  <si>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</si>
  <si>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</si>
  <si>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</si>
  <si>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</si>
  <si>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</si>
  <si>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</si>
  <si>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</si>
  <si>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</si>
  <si>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</si>
  <si>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</si>
  <si>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</si>
  <si>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</si>
  <si>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</si>
  <si>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</si>
  <si>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</si>
  <si>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</si>
  <si>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</si>
  <si>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</si>
  <si>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</si>
  <si>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</si>
  <si>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</si>
  <si>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</si>
  <si>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</si>
  <si>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</si>
  <si>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</si>
  <si>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</si>
  <si>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</si>
  <si>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</si>
  <si>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</si>
  <si>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</si>
  <si>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</si>
  <si>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</si>
  <si>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</si>
  <si>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</si>
  <si>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</si>
  <si>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</si>
  <si>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</si>
  <si>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</si>
  <si>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</si>
  <si>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</si>
  <si>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</si>
  <si>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</si>
  <si>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</si>
  <si>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</si>
  <si>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</si>
  <si>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</si>
  <si>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</si>
  <si>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</si>
  <si>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</si>
  <si>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</si>
  <si>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</si>
  <si>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</si>
  <si>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</si>
  <si>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</si>
  <si>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</si>
  <si>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</si>
  <si>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</si>
  <si>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</si>
  <si>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</si>
  <si>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</si>
  <si>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</si>
  <si>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</si>
  <si>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</si>
  <si>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</si>
  <si>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</si>
  <si>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</si>
  <si>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</si>
  <si>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</si>
  <si>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</si>
  <si>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</si>
  <si>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</si>
  <si>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</si>
  <si>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</si>
  <si>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</si>
  <si>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</si>
  <si>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</si>
  <si>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</si>
  <si>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</si>
  <si>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</si>
  <si>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</si>
  <si>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</si>
  <si>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</si>
  <si>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</si>
  <si>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</si>
  <si>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</si>
  <si>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</si>
  <si>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</si>
  <si>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</si>
  <si>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</si>
  <si>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</si>
  <si>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</si>
  <si>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</si>
  <si>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</si>
  <si>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</si>
  <si>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</si>
  <si>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</si>
  <si>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</si>
  <si>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</si>
  <si>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</si>
  <si>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</si>
  <si>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</si>
  <si>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</si>
  <si>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</si>
  <si>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</si>
  <si>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</si>
  <si>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</si>
  <si>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</si>
  <si>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</si>
  <si>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</si>
  <si>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</si>
  <si>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</si>
  <si>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</si>
  <si>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</si>
  <si>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</si>
  <si>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</si>
  <si>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</si>
  <si>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</si>
  <si>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</si>
  <si>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</si>
  <si>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</si>
  <si>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</si>
  <si>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</si>
  <si>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</si>
  <si>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</si>
  <si>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</si>
  <si>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</si>
  <si>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</si>
  <si>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</si>
  <si>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</si>
  <si>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</si>
  <si>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</si>
  <si>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</si>
  <si>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</si>
  <si>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</si>
  <si>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</si>
  <si>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</si>
  <si>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</si>
  <si>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</si>
  <si>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</si>
  <si>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</si>
  <si>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</si>
  <si>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</si>
  <si>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</si>
  <si>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</si>
  <si>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</si>
  <si>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</si>
  <si>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</si>
  <si>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</si>
  <si>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</si>
  <si>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</si>
  <si>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</si>
  <si>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</si>
  <si>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</si>
  <si>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</si>
  <si>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</si>
  <si>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</si>
  <si>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</si>
  <si>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</si>
  <si>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</si>
  <si>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</si>
  <si>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</si>
  <si>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</si>
  <si>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</si>
  <si>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</si>
  <si>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</si>
  <si>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</si>
  <si>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</si>
  <si>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</si>
  <si>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</si>
  <si>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</si>
  <si>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</si>
  <si>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</si>
  <si>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</si>
  <si>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</si>
  <si>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</si>
  <si>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</si>
  <si>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</si>
  <si>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</si>
  <si>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</si>
  <si>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</si>
  <si>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</si>
  <si>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</si>
  <si>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</si>
  <si>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</si>
  <si>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</si>
  <si>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</si>
  <si>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</si>
  <si>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</si>
  <si>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</si>
  <si>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</si>
  <si>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</si>
  <si>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</si>
  <si>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</si>
  <si>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</si>
  <si>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</si>
  <si>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</si>
  <si>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</si>
  <si>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</si>
  <si>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</si>
  <si>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</si>
  <si>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</si>
  <si>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</si>
  <si>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</si>
  <si>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</si>
  <si>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</si>
  <si>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</si>
  <si>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</si>
  <si>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</si>
  <si>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</si>
  <si>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</si>
  <si>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</si>
  <si>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</si>
  <si>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</si>
  <si>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</si>
  <si>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</si>
  <si>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</si>
  <si>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</si>
  <si>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</si>
  <si>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</si>
  <si>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</si>
  <si>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</si>
  <si>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</si>
  <si>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</si>
  <si>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</si>
  <si>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</si>
  <si>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</si>
  <si>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</si>
  <si>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</si>
  <si>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</si>
  <si>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</si>
  <si>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</si>
  <si>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</si>
  <si>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</si>
  <si>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</si>
  <si>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</si>
  <si>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</si>
  <si>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</si>
  <si>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</si>
  <si>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</si>
  <si>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</si>
  <si>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</si>
  <si>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</si>
  <si>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</si>
  <si>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</si>
  <si>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</si>
  <si>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</si>
  <si>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</si>
  <si>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</si>
  <si>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</si>
  <si>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</si>
  <si>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</si>
  <si>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</si>
  <si>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</si>
  <si>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</si>
  <si>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</si>
  <si>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</si>
  <si>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</si>
  <si>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</si>
  <si>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</si>
  <si>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</si>
  <si>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</si>
  <si>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</si>
  <si>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</si>
  <si>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</si>
  <si>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</si>
  <si>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</si>
  <si>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</si>
  <si>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</si>
  <si>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</si>
  <si>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</si>
  <si>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</si>
  <si>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</si>
  <si>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</si>
  <si>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</si>
  <si>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</si>
  <si>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</si>
  <si>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</si>
  <si>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</si>
  <si>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</si>
  <si>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</si>
  <si>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</si>
  <si>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</si>
  <si>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</si>
  <si>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</si>
  <si>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</si>
  <si>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</si>
  <si>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</si>
  <si>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</si>
  <si>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</si>
  <si>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</si>
  <si>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</si>
  <si>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</si>
  <si>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</si>
  <si>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</si>
  <si>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</si>
  <si>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</si>
  <si>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</si>
  <si>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</si>
  <si>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</si>
  <si>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</si>
  <si>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</si>
  <si>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</si>
  <si>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</si>
  <si>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</si>
  <si>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</si>
  <si>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</si>
  <si>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</si>
  <si>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</si>
  <si>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</si>
  <si>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</si>
  <si>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</si>
  <si>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</si>
  <si>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</si>
  <si>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</si>
  <si>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</si>
  <si>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</si>
  <si>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</si>
  <si>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</si>
  <si>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</si>
  <si>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</si>
  <si>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</si>
  <si>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</si>
  <si>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</si>
  <si>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</si>
  <si>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</si>
  <si>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</si>
  <si>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</si>
  <si>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</si>
  <si>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</si>
  <si>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</si>
  <si>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</si>
  <si>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</si>
  <si>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</si>
  <si>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</si>
  <si>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</si>
  <si>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</si>
  <si>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</si>
  <si>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</si>
  <si>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</si>
  <si>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</si>
  <si>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</si>
  <si>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</si>
  <si>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</si>
  <si>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</si>
  <si>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</si>
  <si>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</si>
  <si>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</si>
  <si>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</si>
  <si>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</si>
  <si>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</si>
  <si>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</si>
  <si>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</si>
  <si>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</si>
  <si>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</si>
  <si>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</si>
  <si>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</si>
  <si>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</si>
  <si>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</si>
  <si>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</si>
  <si>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</si>
  <si>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</si>
  <si>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</si>
  <si>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</si>
  <si>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</si>
  <si>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</si>
  <si>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</si>
  <si>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</si>
  <si>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</si>
  <si>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</si>
  <si>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</si>
  <si>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</si>
  <si>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</si>
  <si>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</si>
  <si>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</si>
  <si>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</si>
  <si>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</si>
  <si>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</si>
  <si>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</si>
  <si>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</si>
  <si>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</si>
  <si>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</si>
  <si>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</si>
  <si>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</si>
  <si>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</si>
  <si>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</si>
  <si>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</si>
  <si>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</si>
  <si>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</si>
  <si>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</si>
  <si>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</si>
  <si>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</si>
  <si>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</si>
  <si>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</si>
  <si>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</si>
  <si>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</si>
  <si>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</si>
  <si>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</si>
  <si>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</si>
  <si>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</si>
  <si>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</si>
  <si>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</si>
  <si>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</si>
  <si>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</si>
  <si>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</si>
  <si>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</si>
  <si>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</si>
  <si>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</si>
  <si>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</si>
  <si>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</si>
  <si>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</si>
  <si>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</si>
  <si>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</si>
  <si>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</si>
  <si>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</si>
  <si>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</si>
  <si>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</si>
  <si>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</si>
  <si>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</si>
  <si>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</si>
  <si>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</si>
  <si>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</si>
  <si>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</si>
  <si>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</si>
  <si>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</si>
  <si>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</si>
  <si>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</si>
  <si>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</si>
  <si>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</si>
  <si>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</si>
  <si>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</si>
  <si>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</si>
  <si>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</si>
  <si>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</si>
  <si>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</si>
  <si>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</si>
  <si>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</si>
  <si>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</si>
  <si>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</si>
  <si>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</si>
  <si>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</si>
  <si>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</si>
  <si>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</si>
  <si>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</si>
  <si>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</si>
  <si>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</si>
  <si>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</si>
  <si>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</si>
  <si>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</si>
  <si>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</si>
  <si>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</si>
  <si>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</si>
  <si>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</si>
  <si>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</si>
  <si>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</si>
  <si>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</si>
  <si>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</si>
  <si>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</si>
  <si>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</si>
  <si>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</si>
  <si>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</si>
  <si>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</si>
  <si>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</si>
  <si>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</si>
  <si>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</si>
  <si>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</si>
  <si>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</si>
  <si>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</si>
  <si>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</si>
  <si>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</si>
  <si>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</si>
  <si>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</si>
  <si>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</si>
  <si>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社会資本総合整備事業に必要な経費
（社会資本整備総合交付金）</t>
  </si>
  <si>
    <t>沖縄振興局</t>
  </si>
  <si>
    <t>内閣府</t>
  </si>
  <si>
    <t>内閣府</t>
    <rPh sb="0" eb="2">
      <t>ナイカク</t>
    </rPh>
    <rPh sb="2" eb="3">
      <t>フ</t>
    </rPh>
    <phoneticPr fontId="7"/>
  </si>
  <si>
    <t>終了予定なし</t>
  </si>
  <si>
    <t>参事官（振興第一担当）
参事官（振興第三担当）</t>
  </si>
  <si>
    <t>○</t>
  </si>
  <si>
    <t>沖縄振興特別措置法、都市公園法、下水道法、道路法、港湾法、公営住宅法</t>
  </si>
  <si>
    <t>沖縄振興基本方針、沖縄振興計画、社会資本整備重点計画等</t>
  </si>
  <si>
    <t>　社会資本整備総合交付金は、地方公共団体等が作成した社会資本総合整備計画に基づき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</si>
  <si>
    <t xml:space="preserve">　地方公共団体等が作成した社会資本総合整備計画※に基づき、政策目的実現のための基幹的な社会資本整備事業のほか、関連する社会資本整備や効果促進事業等に対して総合的・一体的な支援等を行う。
  ※　計画期間は３～５年。地方公共団体等が単独で、又は共同して社会資本総合整備計画を策定
　※　計画策定に当たっては、成長力の強化や地域の活性化等の実現状況等を測るための成果指標（アウトカム指標）を設定
＜基幹事業＞
　社会資本総合整備計画の目標を実現するために交付金事業者が実施する基幹的な事業であって、次に掲げる事業
① 道路事業、② 港湾事業、③ 下水道事業、④ 都市公園等事業、⑤ 地域住宅計画に基づく事業
＜関連社会資本整備事業＞
　社会資本総合整備計画の目標を実現するため、基幹事業と一体的に実施することが必要な社会資本整備に関する事業
＜効果促進事業＞
　社会資本総合整備計画の目標実現のために基幹事業と一体となって、基幹事業の効果を一層高めるために必要な事業等
＜社会資本整備円滑化地籍整備事業＞
　社会資本総合整備計画の目標を実現するため、基幹事業に先行し、又は併せて実施する国土調査法に規定する地籍調査であって、社会資本整備の円滑化に資するもの
※内閣府で一括計上し、国土交通省で執行（「備考」欄参照。）
</t>
  </si>
  <si>
    <t>-</t>
  </si>
  <si>
    <t>全ての社会資本総合整備計画について、各計画が定める成果指標の目標値について、計画終了時に達成する</t>
    <phoneticPr fontId="7"/>
  </si>
  <si>
    <t>社会資本総合整備計画中の成果目標の達成度（％）（全国ベース）</t>
    <phoneticPr fontId="7"/>
  </si>
  <si>
    <t>社会資本整備総合計画の成果指標の目標値の達成状況についての地方公共団体に対する調査（国土交通省）</t>
  </si>
  <si>
    <t>社会資本総合整備計画数（全国ベース）</t>
  </si>
  <si>
    <t>当該年度の当初配分額（全国ベース）／当該年度に社会資本整備総合交付金が当初配分された計画数（全国ベース）　　　　　　　　　</t>
  </si>
  <si>
    <t>沖縄政策の推進</t>
    <rPh sb="0" eb="2">
      <t>オキナワ</t>
    </rPh>
    <rPh sb="2" eb="4">
      <t>セイサク</t>
    </rPh>
    <rPh sb="5" eb="7">
      <t>スイシン</t>
    </rPh>
    <phoneticPr fontId="7"/>
  </si>
  <si>
    <t>沖縄政策に関する施策の推進</t>
  </si>
  <si>
    <t>　社会資本整備重点計画で掲げる重点目標と関連する事業を支援するとともに、ＰＰＰ／ＰＦＩの推進などの社会情勢等の変化に合わせ、交付金制度の見直しや交付金の重点配分を行ってきている。</t>
  </si>
  <si>
    <t>　本事業は地方公共団体等の社会資本の整備等の取組を支援するものであり、国が行うことが必要である。また、ＰＰＰ／ＰＦＩの活用等により官民の多様な関係者が連携して取り組む総合的な整備計画に対して重点配分を行うなど、民間能力の活用の促進を図っている。</t>
  </si>
  <si>
    <t>　本事業は地方公共団体等の社会資本の整備等を通じ、経済基盤の強化、都市環境の改善等を図るものであり、平成28年度より、社会資本整備重点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</si>
  <si>
    <t>‐</t>
  </si>
  <si>
    <t>無</t>
  </si>
  <si>
    <t>　国と地方公共団体等とは関係法令等に定められた妥当な負担関係を適用したものとなっている。</t>
  </si>
  <si>
    <t>　地方公共団体等が作成する計画に基づき行う社会資本の整備等のために必要な経費について交付金を配分しており、単位当たりコストは妥当である。</t>
  </si>
  <si>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</si>
  <si>
    <t>　事業の進捗状況等を踏まえ、概ね3年から5年の計画期間内において発生したものであり、妥当である。</t>
    <rPh sb="1" eb="3">
      <t>ジギョウ</t>
    </rPh>
    <rPh sb="4" eb="6">
      <t>シンチョク</t>
    </rPh>
    <rPh sb="6" eb="8">
      <t>ジョウキョウ</t>
    </rPh>
    <rPh sb="8" eb="9">
      <t>トウ</t>
    </rPh>
    <rPh sb="10" eb="11">
      <t>フ</t>
    </rPh>
    <rPh sb="14" eb="15">
      <t>オオム</t>
    </rPh>
    <rPh sb="17" eb="18">
      <t>ネン</t>
    </rPh>
    <rPh sb="21" eb="22">
      <t>ネン</t>
    </rPh>
    <rPh sb="23" eb="25">
      <t>ケイカク</t>
    </rPh>
    <rPh sb="25" eb="28">
      <t>キカンナイ</t>
    </rPh>
    <rPh sb="32" eb="34">
      <t>ハッセイ</t>
    </rPh>
    <rPh sb="42" eb="44">
      <t>ダトウ</t>
    </rPh>
    <phoneticPr fontId="7"/>
  </si>
  <si>
    <t>　ＰＰＰ／ＰＦＩの活用等により官民の多様な関係者が連携して取り組む、あるいは民間投資を喚起する総合的な整備計画に対して重点配分を行っている。
　また、平成28年度より、限られた予算を効率的に配分するため、社会資本整備重点計画等のＫＰＩ・指標と連動した重点配分対象を設定し、重点的に交付金を配分する取組を開始し、平成29年度よりその取組を本格化させているところ。</t>
  </si>
  <si>
    <t>　成果目標には地方公共団体等が設定した計画内の成果目標の達成度を設定しており、地方公共団体が策定した計画に基づく事業を支援する本事業の趣旨に鑑み、適切な指標となっており、その実績は概ね妥当なものである。</t>
    <rPh sb="87" eb="89">
      <t>ジッセキ</t>
    </rPh>
    <rPh sb="90" eb="91">
      <t>オオム</t>
    </rPh>
    <rPh sb="92" eb="94">
      <t>ダトウ</t>
    </rPh>
    <phoneticPr fontId="7"/>
  </si>
  <si>
    <t>　計画内の成果目標を概ね達成できている状況であり、整備された施設等が十分活用されているものと考えられる。</t>
  </si>
  <si>
    <t>　社会資本整備総合交付金及び防災・安全交付金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支援しており、それぞれ適切な役割分担となっている。</t>
  </si>
  <si>
    <t>社会資本総合整備事業に必要な経費
（防災・安全社会資本整備交付金）</t>
  </si>
  <si>
    <t>予算額・執行額及び予算内訳に関しては、内閣府所管分を計上している。成果実績等に関しては、全国ベースでの分析をしている。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&lt;秋の年次公開検証（秋のレビュー）等の行政改革推進会議による指摘、会計検査院の検査報告、
　総務省の政策評価、行政評価・監視結果、財務省の予算執行調査結果等の主な指摘及びそれに対する対応&gt;　※全国ベース
【平成２５年度秋のレビュー】
○主な指摘　資源の配分を老朽化対策に重点化すべきではないか。
○対応　地方公共団体の社会資本整備を支援する交付金を防災・安全交付金に重点化
【平成２６年度財務省予算執行調査】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【平成２８年度財務省予算執行調査】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【平成２９年度財務省予算執行調査】
○主な指摘　新規投資の重点化・効率化の徹底の観点から、必要な見直しを行うべき。
○対応　一定規模以上の新規事業について、用地取得率等を事前に確認し、執行可能性を踏まえ、整備計画に対する適切な配分を行うよう努める。　</t>
    <rPh sb="300" eb="302">
      <t>ゼンコク</t>
    </rPh>
    <phoneticPr fontId="7"/>
  </si>
  <si>
    <t>-</t>
    <phoneticPr fontId="7"/>
  </si>
  <si>
    <t>114</t>
  </si>
  <si>
    <t>115</t>
  </si>
  <si>
    <t>0073-①</t>
  </si>
  <si>
    <t>0069-①</t>
  </si>
  <si>
    <t>0075-01</t>
  </si>
  <si>
    <t>0066</t>
  </si>
  <si>
    <t>0069</t>
  </si>
  <si>
    <t>0072</t>
    <phoneticPr fontId="7"/>
  </si>
  <si>
    <t>-</t>
    <phoneticPr fontId="7"/>
  </si>
  <si>
    <t>交付金事業費</t>
    <rPh sb="0" eb="3">
      <t>コウフキン</t>
    </rPh>
    <rPh sb="3" eb="6">
      <t>ジギョウヒ</t>
    </rPh>
    <phoneticPr fontId="7"/>
  </si>
  <si>
    <t>-</t>
    <phoneticPr fontId="7"/>
  </si>
  <si>
    <t>-</t>
    <phoneticPr fontId="7"/>
  </si>
  <si>
    <t xml:space="preserve">　平成28年度より、経済・財政再生計画等の指摘を踏まえ、費用便益比（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令和3年度においても、限られた予算を効率的に使用する観点から、優先度の高い計画・事業に対して十分な支援ができるよう、これらの取組を継続するとともに、引き続き、必要な改善策を検討し、講じるべきである。 </t>
    <rPh sb="146" eb="148">
      <t>レイワ</t>
    </rPh>
    <phoneticPr fontId="7"/>
  </si>
  <si>
    <t xml:space="preserve">　優先度の高い計画・事業に対して十分な支援ができるよう、予算の重点化に向けた必要な改善策を検討し、予算の重点化を図る。    </t>
    <phoneticPr fontId="7"/>
  </si>
  <si>
    <t>A.沖縄県</t>
    <phoneticPr fontId="7"/>
  </si>
  <si>
    <t>沖縄県</t>
  </si>
  <si>
    <t>幹線道路ネットワークを構築・補完する道路整備 他</t>
  </si>
  <si>
    <t>名護市</t>
  </si>
  <si>
    <t>名護市都市公園整備推進計画　他</t>
  </si>
  <si>
    <t>浦添市</t>
  </si>
  <si>
    <t>歩行者の安全歩行を確保する道路整備　他</t>
  </si>
  <si>
    <t>石垣市</t>
  </si>
  <si>
    <t>沖縄地域の自然環境の保全・再生および安全なまちづくりを推進する下水道整備　他</t>
  </si>
  <si>
    <t>那覇市</t>
  </si>
  <si>
    <t>活力ある地域づくりを支援する市街地整備　他</t>
  </si>
  <si>
    <t>読谷村</t>
  </si>
  <si>
    <t>活力ある地域づくりを支援する市街地整備</t>
  </si>
  <si>
    <t>北中城村</t>
  </si>
  <si>
    <t>駐留軍用地返還跡地利用による活力創出と安全・安心な生活を支える基盤整備　他</t>
  </si>
  <si>
    <t>宜野湾市</t>
  </si>
  <si>
    <t>豊見城市</t>
  </si>
  <si>
    <t>北谷町</t>
  </si>
  <si>
    <t>歩行者の安全歩行を確保する道路整備</t>
  </si>
  <si>
    <t>補助金等交付</t>
  </si>
  <si>
    <t>-</t>
    <phoneticPr fontId="7"/>
  </si>
  <si>
    <t>-</t>
    <phoneticPr fontId="7"/>
  </si>
  <si>
    <t>-</t>
    <phoneticPr fontId="7"/>
  </si>
  <si>
    <t>-</t>
    <phoneticPr fontId="7"/>
  </si>
  <si>
    <t>計画</t>
    <rPh sb="0" eb="2">
      <t>ケイカク</t>
    </rPh>
    <phoneticPr fontId="7"/>
  </si>
  <si>
    <t>百万円</t>
    <phoneticPr fontId="7"/>
  </si>
  <si>
    <t>百万円
/計画数</t>
    <phoneticPr fontId="7"/>
  </si>
  <si>
    <t>891,084
/2,520</t>
    <phoneticPr fontId="7"/>
  </si>
  <si>
    <t>886,642
/2,627</t>
    <phoneticPr fontId="7"/>
  </si>
  <si>
    <t>886,569
/2632</t>
    <phoneticPr fontId="7"/>
  </si>
  <si>
    <t>交付金事業費</t>
    <rPh sb="0" eb="3">
      <t>コウフキン</t>
    </rPh>
    <rPh sb="3" eb="5">
      <t>ジギョウ</t>
    </rPh>
    <rPh sb="5" eb="6">
      <t>ヒ</t>
    </rPh>
    <phoneticPr fontId="7"/>
  </si>
  <si>
    <t>幹線道路ネットワークを構築・補完する道路整備</t>
  </si>
  <si>
    <t>沖縄地域の自然環境の保全・再生および安全なまちづくりを推進する下水道整備</t>
  </si>
  <si>
    <t>沖縄県における住宅セーフティネットの構築</t>
  </si>
  <si>
    <t>沖縄県における県営都市公園整備の推進</t>
  </si>
  <si>
    <t>沖縄県の地域活性化と観光振興を支援する港湾整備</t>
  </si>
  <si>
    <t>指導監督交付金</t>
  </si>
  <si>
    <t>安邊英明
坂井功</t>
    <phoneticPr fontId="7"/>
  </si>
  <si>
    <t>点検対象外</t>
    <rPh sb="0" eb="2">
      <t>テンケン</t>
    </rPh>
    <rPh sb="2" eb="4">
      <t>タイショウ</t>
    </rPh>
    <rPh sb="4" eb="5">
      <t>ガイ</t>
    </rPh>
    <phoneticPr fontId="7"/>
  </si>
  <si>
    <t>優先度の高い事業・計画に対して十分な支援ができるよう、引き続き必要な改善策を検討し、対策を講じられたい。</t>
    <phoneticPr fontId="7"/>
  </si>
  <si>
    <t>行政事業レビュー推進チームの所見を踏まえ、優先度が高い事業・計画に対し支援が出来るよう、引き続き必要な改善策の検討、対策に努めたい。</t>
    <phoneticPr fontId="7"/>
  </si>
  <si>
    <t>「新型コロナウイルス感染症への対応など緊要な経費」として所要の要望を行っている。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</si>
</sst>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38" fontId="5" fillId="0" borderId="11" xfId="0" applyNumberFormat="1" applyFont="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24" xfId="3" applyFont="1" applyFill="1" applyBorder="1" applyAlignment="1" applyProtection="1">
      <alignment horizontal="center" vertical="center"/>
      <protection locked="0"/>
    </xf>
    <xf numFmtId="0" fontId="14" fillId="0" borderId="25"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133620</xdr:colOff>
      <xdr:row>741</xdr:row>
      <xdr:rowOff>197364</xdr:rowOff>
    </xdr:from>
    <xdr:to>
      <xdr:col>32</xdr:col>
      <xdr:colOff>135146</xdr:colOff>
      <xdr:row>743</xdr:row>
      <xdr:rowOff>225556</xdr:rowOff>
    </xdr:to>
    <xdr:sp macro="" textlink="">
      <xdr:nvSpPr>
        <xdr:cNvPr id="33" name="正方形/長方形 32"/>
        <xdr:cNvSpPr/>
      </xdr:nvSpPr>
      <xdr:spPr bwMode="auto">
        <a:xfrm>
          <a:off x="3917877" y="44441418"/>
          <a:ext cx="1983755" cy="7318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en-US" altLang="ja-JP" sz="1100">
              <a:solidFill>
                <a:schemeClr val="tx1"/>
              </a:solidFill>
            </a:rPr>
            <a:t>14,818</a:t>
          </a:r>
          <a:r>
            <a:rPr kumimoji="1" lang="ja-JP" altLang="en-US" sz="1100">
              <a:solidFill>
                <a:sysClr val="windowText" lastClr="000000"/>
              </a:solidFill>
            </a:rPr>
            <a:t>百万円</a:t>
          </a:r>
        </a:p>
      </xdr:txBody>
    </xdr:sp>
    <xdr:clientData/>
  </xdr:twoCellAnchor>
  <xdr:twoCellAnchor>
    <xdr:from>
      <xdr:col>21</xdr:col>
      <xdr:colOff>160835</xdr:colOff>
      <xdr:row>744</xdr:row>
      <xdr:rowOff>53568</xdr:rowOff>
    </xdr:from>
    <xdr:to>
      <xdr:col>32</xdr:col>
      <xdr:colOff>111288</xdr:colOff>
      <xdr:row>745</xdr:row>
      <xdr:rowOff>304365</xdr:rowOff>
    </xdr:to>
    <xdr:sp macro="" textlink="">
      <xdr:nvSpPr>
        <xdr:cNvPr id="34" name="大かっこ 33"/>
        <xdr:cNvSpPr/>
      </xdr:nvSpPr>
      <xdr:spPr bwMode="auto">
        <a:xfrm>
          <a:off x="3945092" y="45353095"/>
          <a:ext cx="1932682" cy="6026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社会資本整備総合交付金予算の移替</a:t>
          </a:r>
        </a:p>
      </xdr:txBody>
    </xdr:sp>
    <xdr:clientData/>
  </xdr:twoCellAnchor>
  <xdr:twoCellAnchor>
    <xdr:from>
      <xdr:col>27</xdr:col>
      <xdr:colOff>54796</xdr:colOff>
      <xdr:row>746</xdr:row>
      <xdr:rowOff>16671</xdr:rowOff>
    </xdr:from>
    <xdr:to>
      <xdr:col>27</xdr:col>
      <xdr:colOff>54796</xdr:colOff>
      <xdr:row>748</xdr:row>
      <xdr:rowOff>73552</xdr:rowOff>
    </xdr:to>
    <xdr:cxnSp macro="">
      <xdr:nvCxnSpPr>
        <xdr:cNvPr id="35" name="直線矢印コネクタ 34"/>
        <xdr:cNvCxnSpPr/>
      </xdr:nvCxnSpPr>
      <xdr:spPr bwMode="auto">
        <a:xfrm>
          <a:off x="4920269" y="46019847"/>
          <a:ext cx="0" cy="76052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160834</xdr:colOff>
      <xdr:row>748</xdr:row>
      <xdr:rowOff>211094</xdr:rowOff>
    </xdr:from>
    <xdr:to>
      <xdr:col>32</xdr:col>
      <xdr:colOff>139682</xdr:colOff>
      <xdr:row>750</xdr:row>
      <xdr:rowOff>234736</xdr:rowOff>
    </xdr:to>
    <xdr:sp macro="" textlink="">
      <xdr:nvSpPr>
        <xdr:cNvPr id="36" name="正方形/長方形 35"/>
        <xdr:cNvSpPr/>
      </xdr:nvSpPr>
      <xdr:spPr bwMode="auto">
        <a:xfrm>
          <a:off x="3945091" y="46917918"/>
          <a:ext cx="1961077" cy="7272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chemeClr val="tx1"/>
              </a:solidFill>
            </a:rPr>
            <a:t>14,818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22</xdr:col>
      <xdr:colOff>21454</xdr:colOff>
      <xdr:row>750</xdr:row>
      <xdr:rowOff>351087</xdr:rowOff>
    </xdr:from>
    <xdr:to>
      <xdr:col>32</xdr:col>
      <xdr:colOff>133059</xdr:colOff>
      <xdr:row>752</xdr:row>
      <xdr:rowOff>274992</xdr:rowOff>
    </xdr:to>
    <xdr:sp macro="" textlink="">
      <xdr:nvSpPr>
        <xdr:cNvPr id="37" name="大かっこ 36"/>
        <xdr:cNvSpPr/>
      </xdr:nvSpPr>
      <xdr:spPr bwMode="auto">
        <a:xfrm>
          <a:off x="3985913" y="47761560"/>
          <a:ext cx="1913632" cy="6275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社会資本総合整備計画単位で配分</a:t>
          </a:r>
        </a:p>
      </xdr:txBody>
    </xdr:sp>
    <xdr:clientData/>
  </xdr:twoCellAnchor>
  <xdr:twoCellAnchor>
    <xdr:from>
      <xdr:col>27</xdr:col>
      <xdr:colOff>82010</xdr:colOff>
      <xdr:row>753</xdr:row>
      <xdr:rowOff>16794</xdr:rowOff>
    </xdr:from>
    <xdr:to>
      <xdr:col>27</xdr:col>
      <xdr:colOff>82010</xdr:colOff>
      <xdr:row>755</xdr:row>
      <xdr:rowOff>73676</xdr:rowOff>
    </xdr:to>
    <xdr:cxnSp macro="">
      <xdr:nvCxnSpPr>
        <xdr:cNvPr id="38" name="直線矢印コネクタ 37"/>
        <xdr:cNvCxnSpPr/>
      </xdr:nvCxnSpPr>
      <xdr:spPr bwMode="auto">
        <a:xfrm>
          <a:off x="4947483" y="48482740"/>
          <a:ext cx="0" cy="76053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21453</xdr:colOff>
      <xdr:row>755</xdr:row>
      <xdr:rowOff>238430</xdr:rowOff>
    </xdr:from>
    <xdr:to>
      <xdr:col>33</xdr:col>
      <xdr:colOff>300</xdr:colOff>
      <xdr:row>758</xdr:row>
      <xdr:rowOff>16097</xdr:rowOff>
    </xdr:to>
    <xdr:sp macro="" textlink="">
      <xdr:nvSpPr>
        <xdr:cNvPr id="39" name="正方形/長方形 38"/>
        <xdr:cNvSpPr/>
      </xdr:nvSpPr>
      <xdr:spPr bwMode="auto">
        <a:xfrm>
          <a:off x="3985912" y="49408025"/>
          <a:ext cx="1961077" cy="11506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en-US" altLang="ja-JP" sz="1100">
              <a:solidFill>
                <a:schemeClr val="tx1"/>
              </a:solidFill>
            </a:rPr>
            <a:t>.</a:t>
          </a:r>
          <a:r>
            <a:rPr kumimoji="1" lang="ja-JP" altLang="en-US" sz="1100">
              <a:solidFill>
                <a:schemeClr val="tx1"/>
              </a:solidFill>
            </a:rPr>
            <a:t>地方公共団体等</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1 </a:t>
          </a:r>
          <a:r>
            <a:rPr kumimoji="1" lang="ja-JP" altLang="en-US" sz="1100">
              <a:solidFill>
                <a:schemeClr val="tx1"/>
              </a:solidFill>
            </a:rPr>
            <a:t>県、</a:t>
          </a:r>
          <a:r>
            <a:rPr kumimoji="1" lang="en-US" altLang="ja-JP" sz="1100">
              <a:solidFill>
                <a:schemeClr val="tx1"/>
              </a:solidFill>
            </a:rPr>
            <a:t>19</a:t>
          </a:r>
          <a:r>
            <a:rPr kumimoji="1" lang="ja-JP" altLang="en-US" sz="1100">
              <a:solidFill>
                <a:schemeClr val="tx1"/>
              </a:solidFill>
            </a:rPr>
            <a:t>市町村、</a:t>
          </a:r>
          <a:r>
            <a:rPr kumimoji="1" lang="en-US" altLang="ja-JP" sz="1100">
              <a:solidFill>
                <a:schemeClr val="tx1"/>
              </a:solidFill>
            </a:rPr>
            <a:t>2</a:t>
          </a:r>
          <a:r>
            <a:rPr kumimoji="1" lang="ja-JP" altLang="en-US" sz="1100">
              <a:solidFill>
                <a:schemeClr val="tx1"/>
              </a:solidFill>
            </a:rPr>
            <a:t>組合）</a:t>
          </a:r>
          <a:endParaRPr kumimoji="1" lang="en-US" altLang="ja-JP" sz="1100">
            <a:solidFill>
              <a:schemeClr val="tx1"/>
            </a:solidFill>
          </a:endParaRPr>
        </a:p>
        <a:p>
          <a:pPr algn="ctr"/>
          <a:r>
            <a:rPr kumimoji="1" lang="en-US" altLang="ja-JP" sz="1100">
              <a:solidFill>
                <a:schemeClr val="tx1"/>
              </a:solidFill>
              <a:effectLst/>
              <a:latin typeface="+mn-lt"/>
              <a:ea typeface="+mn-ea"/>
              <a:cs typeface="+mn-cs"/>
            </a:rPr>
            <a:t>14,818</a:t>
          </a:r>
          <a:r>
            <a:rPr kumimoji="1" lang="ja-JP" altLang="en-US" sz="1100">
              <a:solidFill>
                <a:sysClr val="windowText" lastClr="000000"/>
              </a:solidFill>
            </a:rPr>
            <a:t>百万円</a:t>
          </a:r>
        </a:p>
      </xdr:txBody>
    </xdr:sp>
    <xdr:clientData/>
  </xdr:twoCellAnchor>
  <xdr:twoCellAnchor>
    <xdr:from>
      <xdr:col>22</xdr:col>
      <xdr:colOff>21454</xdr:colOff>
      <xdr:row>758</xdr:row>
      <xdr:rowOff>135457</xdr:rowOff>
    </xdr:from>
    <xdr:to>
      <xdr:col>33</xdr:col>
      <xdr:colOff>8496</xdr:colOff>
      <xdr:row>759</xdr:row>
      <xdr:rowOff>302136</xdr:rowOff>
    </xdr:to>
    <xdr:sp macro="" textlink="">
      <xdr:nvSpPr>
        <xdr:cNvPr id="40" name="大かっこ 39"/>
        <xdr:cNvSpPr/>
      </xdr:nvSpPr>
      <xdr:spPr bwMode="auto">
        <a:xfrm>
          <a:off x="3985913" y="50678025"/>
          <a:ext cx="1969272" cy="8360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交付金事業（基幹事業、関連社会資本整備事業、効果促進事業）の実施</a:t>
          </a:r>
          <a:endParaRPr kumimoji="1" lang="en-US" altLang="ja-JP" sz="1100"/>
        </a:p>
      </xdr:txBody>
    </xdr:sp>
    <xdr:clientData/>
  </xdr:twoCellAnchor>
  <xdr:twoCellAnchor>
    <xdr:from>
      <xdr:col>12</xdr:col>
      <xdr:colOff>77230</xdr:colOff>
      <xdr:row>759</xdr:row>
      <xdr:rowOff>550169</xdr:rowOff>
    </xdr:from>
    <xdr:to>
      <xdr:col>45</xdr:col>
      <xdr:colOff>98634</xdr:colOff>
      <xdr:row>776</xdr:row>
      <xdr:rowOff>308328</xdr:rowOff>
    </xdr:to>
    <xdr:grpSp>
      <xdr:nvGrpSpPr>
        <xdr:cNvPr id="41" name="グループ化 70"/>
        <xdr:cNvGrpSpPr>
          <a:grpSpLocks/>
        </xdr:cNvGrpSpPr>
      </xdr:nvGrpSpPr>
      <xdr:grpSpPr bwMode="auto">
        <a:xfrm>
          <a:off x="2548581" y="48429512"/>
          <a:ext cx="6817621" cy="5463377"/>
          <a:chOff x="2415582" y="37365220"/>
          <a:chExt cx="6066957" cy="5567571"/>
        </a:xfrm>
      </xdr:grpSpPr>
      <xdr:cxnSp macro="">
        <xdr:nvCxnSpPr>
          <xdr:cNvPr id="42" name="直線矢印コネクタ 41"/>
          <xdr:cNvCxnSpPr/>
        </xdr:nvCxnSpPr>
        <xdr:spPr bwMode="auto">
          <a:xfrm>
            <a:off x="5181272" y="37383122"/>
            <a:ext cx="0" cy="868255"/>
          </a:xfrm>
          <a:prstGeom prst="straightConnector1">
            <a:avLst/>
          </a:prstGeom>
          <a:ln w="19050">
            <a:solidFill>
              <a:schemeClr val="tx1"/>
            </a:solidFill>
            <a:prstDash val="sysDash"/>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3" name="正方形/長方形 42"/>
          <xdr:cNvSpPr/>
        </xdr:nvSpPr>
        <xdr:spPr bwMode="auto">
          <a:xfrm>
            <a:off x="4276935" y="38528860"/>
            <a:ext cx="2072072" cy="1100983"/>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計画名：</a:t>
            </a:r>
            <a:endParaRPr kumimoji="1" lang="en-US" altLang="ja-JP" sz="1100">
              <a:solidFill>
                <a:sysClr val="windowText" lastClr="000000"/>
              </a:solidFill>
            </a:endParaRPr>
          </a:p>
          <a:p>
            <a:pPr algn="ctr"/>
            <a:r>
              <a:rPr kumimoji="1" lang="ja-JP" altLang="en-US" sz="1100">
                <a:solidFill>
                  <a:sysClr val="windowText" lastClr="000000"/>
                </a:solidFill>
              </a:rPr>
              <a:t>「幹線道路ネットワークを構築・</a:t>
            </a:r>
            <a:endParaRPr kumimoji="1" lang="en-US" altLang="ja-JP" sz="1100">
              <a:solidFill>
                <a:sysClr val="windowText" lastClr="000000"/>
              </a:solidFill>
            </a:endParaRPr>
          </a:p>
          <a:p>
            <a:pPr algn="ctr"/>
            <a:r>
              <a:rPr kumimoji="1" lang="ja-JP" altLang="en-US" sz="1100">
                <a:solidFill>
                  <a:sysClr val="windowText" lastClr="000000"/>
                </a:solidFill>
              </a:rPr>
              <a:t>補完する道路整備」</a:t>
            </a:r>
            <a:endParaRPr kumimoji="1" lang="en-US" altLang="ja-JP" sz="1100">
              <a:solidFill>
                <a:sysClr val="windowText" lastClr="000000"/>
              </a:solidFill>
            </a:endParaRPr>
          </a:p>
          <a:p>
            <a:pPr algn="ctr"/>
            <a:r>
              <a:rPr kumimoji="1" lang="en-US" altLang="ja-JP" sz="1100">
                <a:solidFill>
                  <a:sysClr val="windowText" lastClr="000000"/>
                </a:solidFill>
              </a:rPr>
              <a:t>4,926</a:t>
            </a:r>
            <a:r>
              <a:rPr kumimoji="1" lang="ja-JP" altLang="en-US" sz="1100">
                <a:solidFill>
                  <a:sysClr val="windowText" lastClr="000000"/>
                </a:solidFill>
              </a:rPr>
              <a:t>百万円</a:t>
            </a:r>
          </a:p>
        </xdr:txBody>
      </xdr:sp>
      <xdr:cxnSp macro="">
        <xdr:nvCxnSpPr>
          <xdr:cNvPr id="44" name="直線矢印コネクタ 43"/>
          <xdr:cNvCxnSpPr/>
        </xdr:nvCxnSpPr>
        <xdr:spPr bwMode="auto">
          <a:xfrm>
            <a:off x="5137372" y="39701452"/>
            <a:ext cx="0" cy="1011472"/>
          </a:xfrm>
          <a:prstGeom prst="straightConnector1">
            <a:avLst/>
          </a:prstGeom>
          <a:ln w="19050">
            <a:solidFill>
              <a:schemeClr val="tx1"/>
            </a:solidFill>
            <a:prstDash val="sysDot"/>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5" name="正方形/長方形 44"/>
          <xdr:cNvSpPr/>
        </xdr:nvSpPr>
        <xdr:spPr bwMode="auto">
          <a:xfrm>
            <a:off x="4306786" y="40768498"/>
            <a:ext cx="3248588" cy="172755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rPr>
              <a:t>工事費　　</a:t>
            </a:r>
            <a:r>
              <a:rPr kumimoji="1" lang="en-US" altLang="ja-JP" sz="1100">
                <a:solidFill>
                  <a:sysClr val="windowText" lastClr="000000"/>
                </a:solidFill>
              </a:rPr>
              <a:t>5</a:t>
            </a:r>
            <a:r>
              <a:rPr kumimoji="1" lang="en-US" altLang="ja-JP" sz="1200">
                <a:solidFill>
                  <a:sysClr val="windowText" lastClr="000000"/>
                </a:solidFill>
              </a:rPr>
              <a:t>,936</a:t>
            </a:r>
            <a:r>
              <a:rPr kumimoji="1" lang="ja-JP" altLang="en-US" sz="12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本工事費　　</a:t>
            </a:r>
            <a:r>
              <a:rPr kumimoji="1" lang="ja-JP" altLang="en-US" sz="1100" baseline="0">
                <a:solidFill>
                  <a:sysClr val="windowText" lastClr="000000"/>
                </a:solidFill>
              </a:rPr>
              <a:t> 　　　</a:t>
            </a:r>
            <a:r>
              <a:rPr kumimoji="1" lang="en-US" altLang="ja-JP" sz="1200" baseline="0">
                <a:solidFill>
                  <a:sysClr val="windowText" lastClr="000000"/>
                </a:solidFill>
              </a:rPr>
              <a:t>4,063</a:t>
            </a:r>
            <a:r>
              <a:rPr kumimoji="1" lang="ja-JP" altLang="en-US" sz="1100" baseline="0">
                <a:solidFill>
                  <a:sysClr val="windowText" lastClr="000000"/>
                </a:solidFill>
              </a:rPr>
              <a:t>百万</a:t>
            </a:r>
            <a:r>
              <a:rPr kumimoji="1" lang="ja-JP" altLang="ja-JP" sz="1100">
                <a:solidFill>
                  <a:sysClr val="windowText" lastClr="000000"/>
                </a:solidFill>
                <a:effectLst/>
                <a:latin typeface="+mn-lt"/>
                <a:ea typeface="+mn-ea"/>
                <a:cs typeface="+mn-cs"/>
              </a:rPr>
              <a:t>円</a:t>
            </a:r>
            <a:endParaRPr kumimoji="1" lang="en-US" altLang="ja-JP" sz="1100">
              <a:solidFill>
                <a:sysClr val="windowText" lastClr="000000"/>
              </a:solidFill>
            </a:endParaRPr>
          </a:p>
          <a:p>
            <a:pPr algn="l"/>
            <a:r>
              <a:rPr kumimoji="1" lang="ja-JP" altLang="en-US" sz="1100">
                <a:solidFill>
                  <a:sysClr val="windowText" lastClr="000000"/>
                </a:solidFill>
              </a:rPr>
              <a:t>　測量設計費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200">
                <a:solidFill>
                  <a:sysClr val="windowText" lastClr="000000"/>
                </a:solidFill>
              </a:rPr>
              <a:t>698</a:t>
            </a:r>
            <a:r>
              <a:rPr kumimoji="1" lang="ja-JP" altLang="en-US" sz="1100">
                <a:solidFill>
                  <a:sysClr val="windowText" lastClr="000000"/>
                </a:solidFill>
              </a:rPr>
              <a:t>百万</a:t>
            </a:r>
            <a:r>
              <a:rPr kumimoji="1" lang="ja-JP" altLang="ja-JP" sz="1100">
                <a:solidFill>
                  <a:sysClr val="windowText" lastClr="000000"/>
                </a:solidFill>
                <a:effectLst/>
                <a:latin typeface="+mn-lt"/>
                <a:ea typeface="+mn-ea"/>
                <a:cs typeface="+mn-cs"/>
              </a:rPr>
              <a:t>円</a:t>
            </a:r>
            <a:endParaRPr kumimoji="0" lang="en-US" altLang="ja-JP" sz="1100" b="0" i="0" u="none"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　用地費及補償費　</a:t>
            </a:r>
            <a:r>
              <a:rPr kumimoji="0" lang="en-US" altLang="ja-JP" sz="1200" b="0" i="0" u="none" strike="noStrike">
                <a:solidFill>
                  <a:sysClr val="windowText" lastClr="000000"/>
                </a:solidFill>
                <a:effectLst/>
                <a:latin typeface="+mn-lt"/>
                <a:ea typeface="+mn-ea"/>
                <a:cs typeface="+mn-cs"/>
              </a:rPr>
              <a:t>1,175</a:t>
            </a:r>
            <a:r>
              <a:rPr kumimoji="0" lang="ja-JP" altLang="en-US" sz="1100" b="0" i="0" u="none" strike="noStrike">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a:t>
            </a:r>
            <a:endParaRPr kumimoji="0" lang="en-US" altLang="ja-JP" sz="1100" b="0" i="0" u="none" strike="noStrike">
              <a:solidFill>
                <a:sysClr val="windowText" lastClr="000000"/>
              </a:solidFill>
              <a:effectLst/>
              <a:latin typeface="+mn-lt"/>
              <a:ea typeface="+mn-ea"/>
              <a:cs typeface="+mn-cs"/>
            </a:endParaRPr>
          </a:p>
          <a:p>
            <a:pPr eaLnBrk="1" fontAlgn="auto" latinLnBrk="0" hangingPunct="1"/>
            <a:endParaRPr kumimoji="1" lang="en-US" altLang="ja-JP" sz="1100">
              <a:solidFill>
                <a:schemeClr val="tx1"/>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合計</a:t>
            </a:r>
            <a:r>
              <a:rPr kumimoji="1" lang="ja-JP" altLang="en-US" sz="1100">
                <a:solidFill>
                  <a:sysClr val="windowText" lastClr="000000"/>
                </a:solidFill>
                <a:effectLst/>
                <a:latin typeface="+mn-lt"/>
                <a:ea typeface="+mn-ea"/>
                <a:cs typeface="+mn-cs"/>
              </a:rPr>
              <a:t>　　　</a:t>
            </a:r>
            <a:r>
              <a:rPr kumimoji="1" lang="en-US" altLang="ja-JP" sz="1200">
                <a:solidFill>
                  <a:sysClr val="windowText" lastClr="000000"/>
                </a:solidFill>
                <a:effectLst/>
                <a:latin typeface="+mn-lt"/>
                <a:ea typeface="+mn-ea"/>
                <a:cs typeface="+mn-cs"/>
              </a:rPr>
              <a:t>5,936</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sp macro="" textlink="">
        <xdr:nvSpPr>
          <xdr:cNvPr id="46" name="大かっこ 45"/>
          <xdr:cNvSpPr/>
        </xdr:nvSpPr>
        <xdr:spPr>
          <a:xfrm>
            <a:off x="2415582" y="37365220"/>
            <a:ext cx="6066957" cy="5567571"/>
          </a:xfrm>
          <a:prstGeom prst="bracketPair">
            <a:avLst>
              <a:gd name="adj" fmla="val 7809"/>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47" name="テキスト ボックス 46"/>
          <xdr:cNvSpPr txBox="1"/>
        </xdr:nvSpPr>
        <xdr:spPr>
          <a:xfrm>
            <a:off x="2854580" y="37624801"/>
            <a:ext cx="1650634" cy="438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＜沖縄県の場合＞</a:t>
            </a:r>
          </a:p>
        </xdr:txBody>
      </xdr:sp>
    </xdr:grpSp>
    <xdr:clientData/>
  </xdr:twoCellAnchor>
  <xdr:twoCellAnchor>
    <xdr:from>
      <xdr:col>22</xdr:col>
      <xdr:colOff>123960</xdr:colOff>
      <xdr:row>776</xdr:row>
      <xdr:rowOff>10786</xdr:rowOff>
    </xdr:from>
    <xdr:to>
      <xdr:col>40</xdr:col>
      <xdr:colOff>80467</xdr:colOff>
      <xdr:row>777</xdr:row>
      <xdr:rowOff>214403</xdr:rowOff>
    </xdr:to>
    <xdr:sp macro="" textlink="">
      <xdr:nvSpPr>
        <xdr:cNvPr id="48" name="正方形/長方形 47"/>
        <xdr:cNvSpPr/>
      </xdr:nvSpPr>
      <xdr:spPr bwMode="auto">
        <a:xfrm>
          <a:off x="4088419" y="57023489"/>
          <a:ext cx="3200156" cy="512536"/>
        </a:xfrm>
        <a:prstGeom prst="rect">
          <a:avLst/>
        </a:prstGeom>
        <a:noFill/>
        <a:ln w="190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交付決定ベースであるため、合計額が社会資本総合整備計画ごとの金額とは一致しない。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0" t="s">
        <v>0</v>
      </c>
      <c r="AK2" s="960"/>
      <c r="AL2" s="960"/>
      <c r="AM2" s="960"/>
      <c r="AN2" s="960"/>
      <c r="AO2" s="961"/>
      <c r="AP2" s="961"/>
      <c r="AQ2" s="961"/>
      <c r="AR2" s="64" t="str">
        <f>IF(OR(AO2="　", AO2=""), "", "-")</f>
        <v/>
      </c>
      <c r="AS2" s="962">
        <v>77</v>
      </c>
      <c r="AT2" s="962"/>
      <c r="AU2" s="962"/>
      <c r="AV2" s="42" t="str">
        <f>IF(AW2="", "", "-")</f>
        <v/>
      </c>
      <c r="AW2" s="902"/>
      <c r="AX2" s="902"/>
    </row>
    <row r="3" spans="1:50" ht="21" customHeight="1" thickBot="1" x14ac:dyDescent="0.2">
      <c r="A3" s="858" t="s">
        <v>349</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484</v>
      </c>
      <c r="AK3" s="860"/>
      <c r="AL3" s="860"/>
      <c r="AM3" s="860"/>
      <c r="AN3" s="860"/>
      <c r="AO3" s="860"/>
      <c r="AP3" s="860"/>
      <c r="AQ3" s="860"/>
      <c r="AR3" s="860"/>
      <c r="AS3" s="860"/>
      <c r="AT3" s="860"/>
      <c r="AU3" s="860"/>
      <c r="AV3" s="860"/>
      <c r="AW3" s="860"/>
      <c r="AX3" s="24" t="s">
        <v>64</v>
      </c>
    </row>
    <row r="4" spans="1:50" ht="24.75" customHeight="1" x14ac:dyDescent="0.15">
      <c r="A4" s="692" t="s">
        <v>25</v>
      </c>
      <c r="B4" s="693"/>
      <c r="C4" s="693"/>
      <c r="D4" s="693"/>
      <c r="E4" s="693"/>
      <c r="F4" s="693"/>
      <c r="G4" s="670" t="s">
        <v>481</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482</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9" t="s">
        <v>441</v>
      </c>
      <c r="H5" s="830"/>
      <c r="I5" s="830"/>
      <c r="J5" s="830"/>
      <c r="K5" s="830"/>
      <c r="L5" s="830"/>
      <c r="M5" s="831" t="s">
        <v>65</v>
      </c>
      <c r="N5" s="832"/>
      <c r="O5" s="832"/>
      <c r="P5" s="832"/>
      <c r="Q5" s="832"/>
      <c r="R5" s="833"/>
      <c r="S5" s="834" t="s">
        <v>485</v>
      </c>
      <c r="T5" s="835"/>
      <c r="U5" s="835"/>
      <c r="V5" s="835"/>
      <c r="W5" s="835"/>
      <c r="X5" s="836"/>
      <c r="Y5" s="686" t="s">
        <v>3</v>
      </c>
      <c r="Z5" s="533"/>
      <c r="AA5" s="533"/>
      <c r="AB5" s="533"/>
      <c r="AC5" s="533"/>
      <c r="AD5" s="534"/>
      <c r="AE5" s="687" t="s">
        <v>486</v>
      </c>
      <c r="AF5" s="687"/>
      <c r="AG5" s="687"/>
      <c r="AH5" s="687"/>
      <c r="AI5" s="687"/>
      <c r="AJ5" s="687"/>
      <c r="AK5" s="687"/>
      <c r="AL5" s="687"/>
      <c r="AM5" s="687"/>
      <c r="AN5" s="687"/>
      <c r="AO5" s="687"/>
      <c r="AP5" s="688"/>
      <c r="AQ5" s="689" t="s">
        <v>567</v>
      </c>
      <c r="AR5" s="690"/>
      <c r="AS5" s="690"/>
      <c r="AT5" s="690"/>
      <c r="AU5" s="690"/>
      <c r="AV5" s="690"/>
      <c r="AW5" s="690"/>
      <c r="AX5" s="691"/>
    </row>
    <row r="6" spans="1:50" ht="39" customHeight="1" x14ac:dyDescent="0.15">
      <c r="A6" s="694" t="s">
        <v>4</v>
      </c>
      <c r="B6" s="695"/>
      <c r="C6" s="695"/>
      <c r="D6" s="695"/>
      <c r="E6" s="695"/>
      <c r="F6" s="695"/>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5" t="s">
        <v>22</v>
      </c>
      <c r="B7" s="486"/>
      <c r="C7" s="486"/>
      <c r="D7" s="486"/>
      <c r="E7" s="486"/>
      <c r="F7" s="487"/>
      <c r="G7" s="488" t="s">
        <v>488</v>
      </c>
      <c r="H7" s="489"/>
      <c r="I7" s="489"/>
      <c r="J7" s="489"/>
      <c r="K7" s="489"/>
      <c r="L7" s="489"/>
      <c r="M7" s="489"/>
      <c r="N7" s="489"/>
      <c r="O7" s="489"/>
      <c r="P7" s="489"/>
      <c r="Q7" s="489"/>
      <c r="R7" s="489"/>
      <c r="S7" s="489"/>
      <c r="T7" s="489"/>
      <c r="U7" s="489"/>
      <c r="V7" s="489"/>
      <c r="W7" s="489"/>
      <c r="X7" s="490"/>
      <c r="Y7" s="913" t="s">
        <v>313</v>
      </c>
      <c r="Z7" s="433"/>
      <c r="AA7" s="433"/>
      <c r="AB7" s="433"/>
      <c r="AC7" s="433"/>
      <c r="AD7" s="914"/>
      <c r="AE7" s="903" t="s">
        <v>489</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85" t="s">
        <v>211</v>
      </c>
      <c r="B8" s="486"/>
      <c r="C8" s="486"/>
      <c r="D8" s="486"/>
      <c r="E8" s="486"/>
      <c r="F8" s="487"/>
      <c r="G8" s="924" t="str">
        <f>入力規則等!A27</f>
        <v>沖縄振興、国土強靱化施策</v>
      </c>
      <c r="H8" s="708"/>
      <c r="I8" s="708"/>
      <c r="J8" s="708"/>
      <c r="K8" s="708"/>
      <c r="L8" s="708"/>
      <c r="M8" s="708"/>
      <c r="N8" s="708"/>
      <c r="O8" s="708"/>
      <c r="P8" s="708"/>
      <c r="Q8" s="708"/>
      <c r="R8" s="708"/>
      <c r="S8" s="708"/>
      <c r="T8" s="708"/>
      <c r="U8" s="708"/>
      <c r="V8" s="708"/>
      <c r="W8" s="708"/>
      <c r="X8" s="925"/>
      <c r="Y8" s="837" t="s">
        <v>212</v>
      </c>
      <c r="Z8" s="838"/>
      <c r="AA8" s="838"/>
      <c r="AB8" s="838"/>
      <c r="AC8" s="838"/>
      <c r="AD8" s="839"/>
      <c r="AE8" s="707" t="str">
        <f>入力規則等!K13</f>
        <v>公共事業</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40" t="s">
        <v>23</v>
      </c>
      <c r="B9" s="841"/>
      <c r="C9" s="841"/>
      <c r="D9" s="841"/>
      <c r="E9" s="841"/>
      <c r="F9" s="841"/>
      <c r="G9" s="842" t="s">
        <v>490</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279.95" customHeight="1" x14ac:dyDescent="0.15">
      <c r="A10" s="648" t="s">
        <v>29</v>
      </c>
      <c r="B10" s="649"/>
      <c r="C10" s="649"/>
      <c r="D10" s="649"/>
      <c r="E10" s="649"/>
      <c r="F10" s="649"/>
      <c r="G10" s="742" t="s">
        <v>491</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交付</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72" t="s">
        <v>24</v>
      </c>
      <c r="B12" s="973"/>
      <c r="C12" s="973"/>
      <c r="D12" s="973"/>
      <c r="E12" s="973"/>
      <c r="F12" s="974"/>
      <c r="G12" s="748"/>
      <c r="H12" s="749"/>
      <c r="I12" s="749"/>
      <c r="J12" s="749"/>
      <c r="K12" s="749"/>
      <c r="L12" s="749"/>
      <c r="M12" s="749"/>
      <c r="N12" s="749"/>
      <c r="O12" s="749"/>
      <c r="P12" s="405" t="s">
        <v>316</v>
      </c>
      <c r="Q12" s="406"/>
      <c r="R12" s="406"/>
      <c r="S12" s="406"/>
      <c r="T12" s="406"/>
      <c r="U12" s="406"/>
      <c r="V12" s="407"/>
      <c r="W12" s="405" t="s">
        <v>336</v>
      </c>
      <c r="X12" s="406"/>
      <c r="Y12" s="406"/>
      <c r="Z12" s="406"/>
      <c r="AA12" s="406"/>
      <c r="AB12" s="406"/>
      <c r="AC12" s="407"/>
      <c r="AD12" s="405" t="s">
        <v>343</v>
      </c>
      <c r="AE12" s="406"/>
      <c r="AF12" s="406"/>
      <c r="AG12" s="406"/>
      <c r="AH12" s="406"/>
      <c r="AI12" s="406"/>
      <c r="AJ12" s="407"/>
      <c r="AK12" s="405" t="s">
        <v>350</v>
      </c>
      <c r="AL12" s="406"/>
      <c r="AM12" s="406"/>
      <c r="AN12" s="406"/>
      <c r="AO12" s="406"/>
      <c r="AP12" s="406"/>
      <c r="AQ12" s="407"/>
      <c r="AR12" s="405" t="s">
        <v>351</v>
      </c>
      <c r="AS12" s="406"/>
      <c r="AT12" s="406"/>
      <c r="AU12" s="406"/>
      <c r="AV12" s="406"/>
      <c r="AW12" s="406"/>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14075</v>
      </c>
      <c r="Q13" s="646"/>
      <c r="R13" s="646"/>
      <c r="S13" s="646"/>
      <c r="T13" s="646"/>
      <c r="U13" s="646"/>
      <c r="V13" s="647"/>
      <c r="W13" s="645">
        <v>14282</v>
      </c>
      <c r="X13" s="646"/>
      <c r="Y13" s="646"/>
      <c r="Z13" s="646"/>
      <c r="AA13" s="646"/>
      <c r="AB13" s="646"/>
      <c r="AC13" s="647"/>
      <c r="AD13" s="645">
        <v>15100</v>
      </c>
      <c r="AE13" s="646"/>
      <c r="AF13" s="646"/>
      <c r="AG13" s="646"/>
      <c r="AH13" s="646"/>
      <c r="AI13" s="646"/>
      <c r="AJ13" s="647"/>
      <c r="AK13" s="645">
        <v>15165</v>
      </c>
      <c r="AL13" s="646"/>
      <c r="AM13" s="646"/>
      <c r="AN13" s="646"/>
      <c r="AO13" s="646"/>
      <c r="AP13" s="646"/>
      <c r="AQ13" s="647"/>
      <c r="AR13" s="910">
        <v>15073</v>
      </c>
      <c r="AS13" s="911"/>
      <c r="AT13" s="911"/>
      <c r="AU13" s="911"/>
      <c r="AV13" s="911"/>
      <c r="AW13" s="911"/>
      <c r="AX13" s="912"/>
    </row>
    <row r="14" spans="1:50" ht="21" customHeight="1" x14ac:dyDescent="0.15">
      <c r="A14" s="602"/>
      <c r="B14" s="603"/>
      <c r="C14" s="603"/>
      <c r="D14" s="603"/>
      <c r="E14" s="603"/>
      <c r="F14" s="604"/>
      <c r="G14" s="713"/>
      <c r="H14" s="714"/>
      <c r="I14" s="699" t="s">
        <v>8</v>
      </c>
      <c r="J14" s="750"/>
      <c r="K14" s="750"/>
      <c r="L14" s="750"/>
      <c r="M14" s="750"/>
      <c r="N14" s="750"/>
      <c r="O14" s="751"/>
      <c r="P14" s="645" t="s">
        <v>492</v>
      </c>
      <c r="Q14" s="646"/>
      <c r="R14" s="646"/>
      <c r="S14" s="646"/>
      <c r="T14" s="646"/>
      <c r="U14" s="646"/>
      <c r="V14" s="647"/>
      <c r="W14" s="645" t="s">
        <v>492</v>
      </c>
      <c r="X14" s="646"/>
      <c r="Y14" s="646"/>
      <c r="Z14" s="646"/>
      <c r="AA14" s="646"/>
      <c r="AB14" s="646"/>
      <c r="AC14" s="647"/>
      <c r="AD14" s="645" t="s">
        <v>524</v>
      </c>
      <c r="AE14" s="646"/>
      <c r="AF14" s="646"/>
      <c r="AG14" s="646"/>
      <c r="AH14" s="646"/>
      <c r="AI14" s="646"/>
      <c r="AJ14" s="647"/>
      <c r="AK14" s="645" t="s">
        <v>492</v>
      </c>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v>7265.5</v>
      </c>
      <c r="Q15" s="646"/>
      <c r="R15" s="646"/>
      <c r="S15" s="646"/>
      <c r="T15" s="646"/>
      <c r="U15" s="646"/>
      <c r="V15" s="647"/>
      <c r="W15" s="645">
        <v>6070.32</v>
      </c>
      <c r="X15" s="646"/>
      <c r="Y15" s="646"/>
      <c r="Z15" s="646"/>
      <c r="AA15" s="646"/>
      <c r="AB15" s="646"/>
      <c r="AC15" s="647"/>
      <c r="AD15" s="645">
        <v>6824.8850000000002</v>
      </c>
      <c r="AE15" s="646"/>
      <c r="AF15" s="646"/>
      <c r="AG15" s="646"/>
      <c r="AH15" s="646"/>
      <c r="AI15" s="646"/>
      <c r="AJ15" s="647"/>
      <c r="AK15" s="645">
        <f>-AD16</f>
        <v>6979.2560000000003</v>
      </c>
      <c r="AL15" s="646"/>
      <c r="AM15" s="646"/>
      <c r="AN15" s="646"/>
      <c r="AO15" s="646"/>
      <c r="AP15" s="646"/>
      <c r="AQ15" s="647"/>
      <c r="AR15" s="645" t="s">
        <v>524</v>
      </c>
      <c r="AS15" s="646"/>
      <c r="AT15" s="646"/>
      <c r="AU15" s="646"/>
      <c r="AV15" s="646"/>
      <c r="AW15" s="646"/>
      <c r="AX15" s="793"/>
    </row>
    <row r="16" spans="1:50" ht="21" customHeight="1" x14ac:dyDescent="0.15">
      <c r="A16" s="602"/>
      <c r="B16" s="603"/>
      <c r="C16" s="603"/>
      <c r="D16" s="603"/>
      <c r="E16" s="603"/>
      <c r="F16" s="604"/>
      <c r="G16" s="713"/>
      <c r="H16" s="714"/>
      <c r="I16" s="699" t="s">
        <v>51</v>
      </c>
      <c r="J16" s="700"/>
      <c r="K16" s="700"/>
      <c r="L16" s="700"/>
      <c r="M16" s="700"/>
      <c r="N16" s="700"/>
      <c r="O16" s="701"/>
      <c r="P16" s="645">
        <v>-6070.32</v>
      </c>
      <c r="Q16" s="646"/>
      <c r="R16" s="646"/>
      <c r="S16" s="646"/>
      <c r="T16" s="646"/>
      <c r="U16" s="646"/>
      <c r="V16" s="647"/>
      <c r="W16" s="645">
        <v>-6824.8850000000002</v>
      </c>
      <c r="X16" s="646"/>
      <c r="Y16" s="646"/>
      <c r="Z16" s="646"/>
      <c r="AA16" s="646"/>
      <c r="AB16" s="646"/>
      <c r="AC16" s="647"/>
      <c r="AD16" s="645">
        <v>-6979.2560000000003</v>
      </c>
      <c r="AE16" s="646"/>
      <c r="AF16" s="646"/>
      <c r="AG16" s="646"/>
      <c r="AH16" s="646"/>
      <c r="AI16" s="646"/>
      <c r="AJ16" s="647"/>
      <c r="AK16" s="645" t="s">
        <v>492</v>
      </c>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492</v>
      </c>
      <c r="Q17" s="646"/>
      <c r="R17" s="646"/>
      <c r="S17" s="646"/>
      <c r="T17" s="646"/>
      <c r="U17" s="646"/>
      <c r="V17" s="647"/>
      <c r="W17" s="645" t="s">
        <v>492</v>
      </c>
      <c r="X17" s="646"/>
      <c r="Y17" s="646"/>
      <c r="Z17" s="646"/>
      <c r="AA17" s="646"/>
      <c r="AB17" s="646"/>
      <c r="AC17" s="647"/>
      <c r="AD17" s="645" t="s">
        <v>492</v>
      </c>
      <c r="AE17" s="646"/>
      <c r="AF17" s="646"/>
      <c r="AG17" s="646"/>
      <c r="AH17" s="646"/>
      <c r="AI17" s="646"/>
      <c r="AJ17" s="647"/>
      <c r="AK17" s="645" t="s">
        <v>492</v>
      </c>
      <c r="AL17" s="646"/>
      <c r="AM17" s="646"/>
      <c r="AN17" s="646"/>
      <c r="AO17" s="646"/>
      <c r="AP17" s="646"/>
      <c r="AQ17" s="647"/>
      <c r="AR17" s="908"/>
      <c r="AS17" s="908"/>
      <c r="AT17" s="908"/>
      <c r="AU17" s="908"/>
      <c r="AV17" s="908"/>
      <c r="AW17" s="908"/>
      <c r="AX17" s="909"/>
    </row>
    <row r="18" spans="1:50" ht="24.75" customHeight="1" x14ac:dyDescent="0.15">
      <c r="A18" s="602"/>
      <c r="B18" s="603"/>
      <c r="C18" s="603"/>
      <c r="D18" s="603"/>
      <c r="E18" s="603"/>
      <c r="F18" s="604"/>
      <c r="G18" s="715"/>
      <c r="H18" s="716"/>
      <c r="I18" s="704" t="s">
        <v>20</v>
      </c>
      <c r="J18" s="705"/>
      <c r="K18" s="705"/>
      <c r="L18" s="705"/>
      <c r="M18" s="705"/>
      <c r="N18" s="705"/>
      <c r="O18" s="706"/>
      <c r="P18" s="869">
        <f>SUM(P13:V17)</f>
        <v>15270.18</v>
      </c>
      <c r="Q18" s="870"/>
      <c r="R18" s="870"/>
      <c r="S18" s="870"/>
      <c r="T18" s="870"/>
      <c r="U18" s="870"/>
      <c r="V18" s="871"/>
      <c r="W18" s="869">
        <f>SUM(W13:AC17)</f>
        <v>13527.434999999999</v>
      </c>
      <c r="X18" s="870"/>
      <c r="Y18" s="870"/>
      <c r="Z18" s="870"/>
      <c r="AA18" s="870"/>
      <c r="AB18" s="870"/>
      <c r="AC18" s="871"/>
      <c r="AD18" s="869">
        <f>SUM(AD13:AJ17)</f>
        <v>14945.629000000001</v>
      </c>
      <c r="AE18" s="870"/>
      <c r="AF18" s="870"/>
      <c r="AG18" s="870"/>
      <c r="AH18" s="870"/>
      <c r="AI18" s="870"/>
      <c r="AJ18" s="871"/>
      <c r="AK18" s="869">
        <f>SUM(AK13:AQ17)</f>
        <v>22144.256000000001</v>
      </c>
      <c r="AL18" s="870"/>
      <c r="AM18" s="870"/>
      <c r="AN18" s="870"/>
      <c r="AO18" s="870"/>
      <c r="AP18" s="870"/>
      <c r="AQ18" s="871"/>
      <c r="AR18" s="869">
        <f>SUM(AR13:AX17)</f>
        <v>15073</v>
      </c>
      <c r="AS18" s="870"/>
      <c r="AT18" s="870"/>
      <c r="AU18" s="870"/>
      <c r="AV18" s="870"/>
      <c r="AW18" s="870"/>
      <c r="AX18" s="872"/>
    </row>
    <row r="19" spans="1:50" ht="24.75" customHeight="1" x14ac:dyDescent="0.15">
      <c r="A19" s="602"/>
      <c r="B19" s="603"/>
      <c r="C19" s="603"/>
      <c r="D19" s="603"/>
      <c r="E19" s="603"/>
      <c r="F19" s="604"/>
      <c r="G19" s="867" t="s">
        <v>9</v>
      </c>
      <c r="H19" s="868"/>
      <c r="I19" s="868"/>
      <c r="J19" s="868"/>
      <c r="K19" s="868"/>
      <c r="L19" s="868"/>
      <c r="M19" s="868"/>
      <c r="N19" s="868"/>
      <c r="O19" s="868"/>
      <c r="P19" s="645">
        <v>15074.5</v>
      </c>
      <c r="Q19" s="646"/>
      <c r="R19" s="646"/>
      <c r="S19" s="646"/>
      <c r="T19" s="646"/>
      <c r="U19" s="646"/>
      <c r="V19" s="647"/>
      <c r="W19" s="645">
        <v>13351.914000000001</v>
      </c>
      <c r="X19" s="646"/>
      <c r="Y19" s="646"/>
      <c r="Z19" s="646"/>
      <c r="AA19" s="646"/>
      <c r="AB19" s="646"/>
      <c r="AC19" s="647"/>
      <c r="AD19" s="645">
        <v>14818.735000000001</v>
      </c>
      <c r="AE19" s="646"/>
      <c r="AF19" s="646"/>
      <c r="AG19" s="646"/>
      <c r="AH19" s="646"/>
      <c r="AI19" s="646"/>
      <c r="AJ19" s="647"/>
      <c r="AK19" s="314"/>
      <c r="AL19" s="314"/>
      <c r="AM19" s="314"/>
      <c r="AN19" s="314"/>
      <c r="AO19" s="314"/>
      <c r="AP19" s="314"/>
      <c r="AQ19" s="314"/>
      <c r="AR19" s="314"/>
      <c r="AS19" s="314"/>
      <c r="AT19" s="314"/>
      <c r="AU19" s="314"/>
      <c r="AV19" s="314"/>
      <c r="AW19" s="314"/>
      <c r="AX19" s="316"/>
    </row>
    <row r="20" spans="1:50" ht="24.75" customHeight="1" x14ac:dyDescent="0.15">
      <c r="A20" s="602"/>
      <c r="B20" s="603"/>
      <c r="C20" s="603"/>
      <c r="D20" s="603"/>
      <c r="E20" s="603"/>
      <c r="F20" s="604"/>
      <c r="G20" s="867" t="s">
        <v>10</v>
      </c>
      <c r="H20" s="868"/>
      <c r="I20" s="868"/>
      <c r="J20" s="868"/>
      <c r="K20" s="868"/>
      <c r="L20" s="868"/>
      <c r="M20" s="868"/>
      <c r="N20" s="868"/>
      <c r="O20" s="868"/>
      <c r="P20" s="302">
        <f>IF(P18=0, "-", SUM(P19)/P18)</f>
        <v>0.98718548176904264</v>
      </c>
      <c r="Q20" s="302"/>
      <c r="R20" s="302"/>
      <c r="S20" s="302"/>
      <c r="T20" s="302"/>
      <c r="U20" s="302"/>
      <c r="V20" s="302"/>
      <c r="W20" s="302">
        <f t="shared" ref="W20" si="0">IF(W18=0, "-", SUM(W19)/W18)</f>
        <v>0.98702481290799038</v>
      </c>
      <c r="X20" s="302"/>
      <c r="Y20" s="302"/>
      <c r="Z20" s="302"/>
      <c r="AA20" s="302"/>
      <c r="AB20" s="302"/>
      <c r="AC20" s="302"/>
      <c r="AD20" s="302">
        <f t="shared" ref="AD20" si="1">IF(AD18=0, "-", SUM(AD19)/AD18)</f>
        <v>0.99150962465346892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0"/>
      <c r="B21" s="841"/>
      <c r="C21" s="841"/>
      <c r="D21" s="841"/>
      <c r="E21" s="841"/>
      <c r="F21" s="975"/>
      <c r="G21" s="300" t="s">
        <v>278</v>
      </c>
      <c r="H21" s="301"/>
      <c r="I21" s="301"/>
      <c r="J21" s="301"/>
      <c r="K21" s="301"/>
      <c r="L21" s="301"/>
      <c r="M21" s="301"/>
      <c r="N21" s="301"/>
      <c r="O21" s="301"/>
      <c r="P21" s="302">
        <f>IF(P19=0, "-", SUM(P19)/SUM(P13,P14))</f>
        <v>1.0710124333925399</v>
      </c>
      <c r="Q21" s="302"/>
      <c r="R21" s="302"/>
      <c r="S21" s="302"/>
      <c r="T21" s="302"/>
      <c r="U21" s="302"/>
      <c r="V21" s="302"/>
      <c r="W21" s="302">
        <f t="shared" ref="W21" si="2">IF(W19=0, "-", SUM(W19)/SUM(W13,W14))</f>
        <v>0.9348770480324885</v>
      </c>
      <c r="X21" s="302"/>
      <c r="Y21" s="302"/>
      <c r="Z21" s="302"/>
      <c r="AA21" s="302"/>
      <c r="AB21" s="302"/>
      <c r="AC21" s="302"/>
      <c r="AD21" s="302">
        <f t="shared" ref="AD21" si="3">IF(AD19=0, "-", SUM(AD19)/SUM(AD13,AD14))</f>
        <v>0.98137317880794706</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2" t="s">
        <v>352</v>
      </c>
      <c r="B22" s="943"/>
      <c r="C22" s="943"/>
      <c r="D22" s="943"/>
      <c r="E22" s="943"/>
      <c r="F22" s="944"/>
      <c r="G22" s="980" t="s">
        <v>258</v>
      </c>
      <c r="H22" s="206"/>
      <c r="I22" s="206"/>
      <c r="J22" s="206"/>
      <c r="K22" s="206"/>
      <c r="L22" s="206"/>
      <c r="M22" s="206"/>
      <c r="N22" s="206"/>
      <c r="O22" s="207"/>
      <c r="P22" s="926" t="s">
        <v>353</v>
      </c>
      <c r="Q22" s="206"/>
      <c r="R22" s="206"/>
      <c r="S22" s="206"/>
      <c r="T22" s="206"/>
      <c r="U22" s="206"/>
      <c r="V22" s="207"/>
      <c r="W22" s="926" t="s">
        <v>354</v>
      </c>
      <c r="X22" s="206"/>
      <c r="Y22" s="206"/>
      <c r="Z22" s="206"/>
      <c r="AA22" s="206"/>
      <c r="AB22" s="206"/>
      <c r="AC22" s="207"/>
      <c r="AD22" s="926" t="s">
        <v>257</v>
      </c>
      <c r="AE22" s="206"/>
      <c r="AF22" s="206"/>
      <c r="AG22" s="206"/>
      <c r="AH22" s="206"/>
      <c r="AI22" s="206"/>
      <c r="AJ22" s="206"/>
      <c r="AK22" s="206"/>
      <c r="AL22" s="206"/>
      <c r="AM22" s="206"/>
      <c r="AN22" s="206"/>
      <c r="AO22" s="206"/>
      <c r="AP22" s="206"/>
      <c r="AQ22" s="206"/>
      <c r="AR22" s="206"/>
      <c r="AS22" s="206"/>
      <c r="AT22" s="206"/>
      <c r="AU22" s="206"/>
      <c r="AV22" s="206"/>
      <c r="AW22" s="206"/>
      <c r="AX22" s="951"/>
    </row>
    <row r="23" spans="1:50" ht="25.5" customHeight="1" x14ac:dyDescent="0.15">
      <c r="A23" s="945"/>
      <c r="B23" s="946"/>
      <c r="C23" s="946"/>
      <c r="D23" s="946"/>
      <c r="E23" s="946"/>
      <c r="F23" s="947"/>
      <c r="G23" s="981" t="s">
        <v>525</v>
      </c>
      <c r="H23" s="982"/>
      <c r="I23" s="982"/>
      <c r="J23" s="982"/>
      <c r="K23" s="982"/>
      <c r="L23" s="982"/>
      <c r="M23" s="982"/>
      <c r="N23" s="982"/>
      <c r="O23" s="983"/>
      <c r="P23" s="927">
        <f>AK13</f>
        <v>15165</v>
      </c>
      <c r="Q23" s="928"/>
      <c r="R23" s="928"/>
      <c r="S23" s="928"/>
      <c r="T23" s="928"/>
      <c r="U23" s="928"/>
      <c r="V23" s="929"/>
      <c r="W23" s="910">
        <f>AR13</f>
        <v>15073</v>
      </c>
      <c r="X23" s="911"/>
      <c r="Y23" s="911"/>
      <c r="Z23" s="911"/>
      <c r="AA23" s="911"/>
      <c r="AB23" s="911"/>
      <c r="AC23" s="994"/>
      <c r="AD23" s="952" t="s">
        <v>571</v>
      </c>
      <c r="AE23" s="953"/>
      <c r="AF23" s="953"/>
      <c r="AG23" s="953"/>
      <c r="AH23" s="953"/>
      <c r="AI23" s="953"/>
      <c r="AJ23" s="953"/>
      <c r="AK23" s="953"/>
      <c r="AL23" s="953"/>
      <c r="AM23" s="953"/>
      <c r="AN23" s="953"/>
      <c r="AO23" s="953"/>
      <c r="AP23" s="953"/>
      <c r="AQ23" s="953"/>
      <c r="AR23" s="953"/>
      <c r="AS23" s="953"/>
      <c r="AT23" s="953"/>
      <c r="AU23" s="953"/>
      <c r="AV23" s="953"/>
      <c r="AW23" s="953"/>
      <c r="AX23" s="954"/>
    </row>
    <row r="24" spans="1:50" ht="25.5" hidden="1" customHeight="1" x14ac:dyDescent="0.15">
      <c r="A24" s="945"/>
      <c r="B24" s="946"/>
      <c r="C24" s="946"/>
      <c r="D24" s="946"/>
      <c r="E24" s="946"/>
      <c r="F24" s="947"/>
      <c r="G24" s="933"/>
      <c r="H24" s="934"/>
      <c r="I24" s="934"/>
      <c r="J24" s="934"/>
      <c r="K24" s="934"/>
      <c r="L24" s="934"/>
      <c r="M24" s="934"/>
      <c r="N24" s="934"/>
      <c r="O24" s="935"/>
      <c r="P24" s="930"/>
      <c r="Q24" s="931"/>
      <c r="R24" s="931"/>
      <c r="S24" s="931"/>
      <c r="T24" s="931"/>
      <c r="U24" s="931"/>
      <c r="V24" s="932"/>
      <c r="W24" s="645"/>
      <c r="X24" s="646"/>
      <c r="Y24" s="646"/>
      <c r="Z24" s="646"/>
      <c r="AA24" s="646"/>
      <c r="AB24" s="646"/>
      <c r="AC24" s="647"/>
      <c r="AD24" s="955"/>
      <c r="AE24" s="956"/>
      <c r="AF24" s="956"/>
      <c r="AG24" s="956"/>
      <c r="AH24" s="956"/>
      <c r="AI24" s="956"/>
      <c r="AJ24" s="956"/>
      <c r="AK24" s="956"/>
      <c r="AL24" s="956"/>
      <c r="AM24" s="956"/>
      <c r="AN24" s="956"/>
      <c r="AO24" s="956"/>
      <c r="AP24" s="956"/>
      <c r="AQ24" s="956"/>
      <c r="AR24" s="956"/>
      <c r="AS24" s="956"/>
      <c r="AT24" s="956"/>
      <c r="AU24" s="956"/>
      <c r="AV24" s="956"/>
      <c r="AW24" s="956"/>
      <c r="AX24" s="957"/>
    </row>
    <row r="25" spans="1:50" ht="25.5" hidden="1" customHeight="1" x14ac:dyDescent="0.15">
      <c r="A25" s="945"/>
      <c r="B25" s="946"/>
      <c r="C25" s="946"/>
      <c r="D25" s="946"/>
      <c r="E25" s="946"/>
      <c r="F25" s="947"/>
      <c r="G25" s="933"/>
      <c r="H25" s="934"/>
      <c r="I25" s="934"/>
      <c r="J25" s="934"/>
      <c r="K25" s="934"/>
      <c r="L25" s="934"/>
      <c r="M25" s="934"/>
      <c r="N25" s="934"/>
      <c r="O25" s="935"/>
      <c r="P25" s="645"/>
      <c r="Q25" s="646"/>
      <c r="R25" s="646"/>
      <c r="S25" s="646"/>
      <c r="T25" s="646"/>
      <c r="U25" s="646"/>
      <c r="V25" s="647"/>
      <c r="W25" s="645"/>
      <c r="X25" s="646"/>
      <c r="Y25" s="646"/>
      <c r="Z25" s="646"/>
      <c r="AA25" s="646"/>
      <c r="AB25" s="646"/>
      <c r="AC25" s="647"/>
      <c r="AD25" s="955"/>
      <c r="AE25" s="956"/>
      <c r="AF25" s="956"/>
      <c r="AG25" s="956"/>
      <c r="AH25" s="956"/>
      <c r="AI25" s="956"/>
      <c r="AJ25" s="956"/>
      <c r="AK25" s="956"/>
      <c r="AL25" s="956"/>
      <c r="AM25" s="956"/>
      <c r="AN25" s="956"/>
      <c r="AO25" s="956"/>
      <c r="AP25" s="956"/>
      <c r="AQ25" s="956"/>
      <c r="AR25" s="956"/>
      <c r="AS25" s="956"/>
      <c r="AT25" s="956"/>
      <c r="AU25" s="956"/>
      <c r="AV25" s="956"/>
      <c r="AW25" s="956"/>
      <c r="AX25" s="957"/>
    </row>
    <row r="26" spans="1:50" ht="25.5" hidden="1" customHeight="1" x14ac:dyDescent="0.15">
      <c r="A26" s="945"/>
      <c r="B26" s="946"/>
      <c r="C26" s="946"/>
      <c r="D26" s="946"/>
      <c r="E26" s="946"/>
      <c r="F26" s="947"/>
      <c r="G26" s="933"/>
      <c r="H26" s="934"/>
      <c r="I26" s="934"/>
      <c r="J26" s="934"/>
      <c r="K26" s="934"/>
      <c r="L26" s="934"/>
      <c r="M26" s="934"/>
      <c r="N26" s="934"/>
      <c r="O26" s="935"/>
      <c r="P26" s="645"/>
      <c r="Q26" s="646"/>
      <c r="R26" s="646"/>
      <c r="S26" s="646"/>
      <c r="T26" s="646"/>
      <c r="U26" s="646"/>
      <c r="V26" s="647"/>
      <c r="W26" s="645"/>
      <c r="X26" s="646"/>
      <c r="Y26" s="646"/>
      <c r="Z26" s="646"/>
      <c r="AA26" s="646"/>
      <c r="AB26" s="646"/>
      <c r="AC26" s="647"/>
      <c r="AD26" s="955"/>
      <c r="AE26" s="956"/>
      <c r="AF26" s="956"/>
      <c r="AG26" s="956"/>
      <c r="AH26" s="956"/>
      <c r="AI26" s="956"/>
      <c r="AJ26" s="956"/>
      <c r="AK26" s="956"/>
      <c r="AL26" s="956"/>
      <c r="AM26" s="956"/>
      <c r="AN26" s="956"/>
      <c r="AO26" s="956"/>
      <c r="AP26" s="956"/>
      <c r="AQ26" s="956"/>
      <c r="AR26" s="956"/>
      <c r="AS26" s="956"/>
      <c r="AT26" s="956"/>
      <c r="AU26" s="956"/>
      <c r="AV26" s="956"/>
      <c r="AW26" s="956"/>
      <c r="AX26" s="957"/>
    </row>
    <row r="27" spans="1:50" ht="25.5" hidden="1" customHeight="1" x14ac:dyDescent="0.15">
      <c r="A27" s="945"/>
      <c r="B27" s="946"/>
      <c r="C27" s="946"/>
      <c r="D27" s="946"/>
      <c r="E27" s="946"/>
      <c r="F27" s="947"/>
      <c r="G27" s="933"/>
      <c r="H27" s="934"/>
      <c r="I27" s="934"/>
      <c r="J27" s="934"/>
      <c r="K27" s="934"/>
      <c r="L27" s="934"/>
      <c r="M27" s="934"/>
      <c r="N27" s="934"/>
      <c r="O27" s="935"/>
      <c r="P27" s="645"/>
      <c r="Q27" s="646"/>
      <c r="R27" s="646"/>
      <c r="S27" s="646"/>
      <c r="T27" s="646"/>
      <c r="U27" s="646"/>
      <c r="V27" s="647"/>
      <c r="W27" s="645"/>
      <c r="X27" s="646"/>
      <c r="Y27" s="646"/>
      <c r="Z27" s="646"/>
      <c r="AA27" s="646"/>
      <c r="AB27" s="646"/>
      <c r="AC27" s="647"/>
      <c r="AD27" s="955"/>
      <c r="AE27" s="956"/>
      <c r="AF27" s="956"/>
      <c r="AG27" s="956"/>
      <c r="AH27" s="956"/>
      <c r="AI27" s="956"/>
      <c r="AJ27" s="956"/>
      <c r="AK27" s="956"/>
      <c r="AL27" s="956"/>
      <c r="AM27" s="956"/>
      <c r="AN27" s="956"/>
      <c r="AO27" s="956"/>
      <c r="AP27" s="956"/>
      <c r="AQ27" s="956"/>
      <c r="AR27" s="956"/>
      <c r="AS27" s="956"/>
      <c r="AT27" s="956"/>
      <c r="AU27" s="956"/>
      <c r="AV27" s="956"/>
      <c r="AW27" s="956"/>
      <c r="AX27" s="957"/>
    </row>
    <row r="28" spans="1:50" ht="25.5" hidden="1" customHeight="1" x14ac:dyDescent="0.15">
      <c r="A28" s="945"/>
      <c r="B28" s="946"/>
      <c r="C28" s="946"/>
      <c r="D28" s="946"/>
      <c r="E28" s="946"/>
      <c r="F28" s="947"/>
      <c r="G28" s="936" t="s">
        <v>262</v>
      </c>
      <c r="H28" s="937"/>
      <c r="I28" s="937"/>
      <c r="J28" s="937"/>
      <c r="K28" s="937"/>
      <c r="L28" s="937"/>
      <c r="M28" s="937"/>
      <c r="N28" s="937"/>
      <c r="O28" s="938"/>
      <c r="P28" s="869">
        <f>P29-SUM(P23:P27)</f>
        <v>0</v>
      </c>
      <c r="Q28" s="870"/>
      <c r="R28" s="870"/>
      <c r="S28" s="870"/>
      <c r="T28" s="870"/>
      <c r="U28" s="870"/>
      <c r="V28" s="871"/>
      <c r="W28" s="869">
        <f>W29-SUM(W23:W27)</f>
        <v>0</v>
      </c>
      <c r="X28" s="870"/>
      <c r="Y28" s="870"/>
      <c r="Z28" s="870"/>
      <c r="AA28" s="870"/>
      <c r="AB28" s="870"/>
      <c r="AC28" s="871"/>
      <c r="AD28" s="955"/>
      <c r="AE28" s="956"/>
      <c r="AF28" s="956"/>
      <c r="AG28" s="956"/>
      <c r="AH28" s="956"/>
      <c r="AI28" s="956"/>
      <c r="AJ28" s="956"/>
      <c r="AK28" s="956"/>
      <c r="AL28" s="956"/>
      <c r="AM28" s="956"/>
      <c r="AN28" s="956"/>
      <c r="AO28" s="956"/>
      <c r="AP28" s="956"/>
      <c r="AQ28" s="956"/>
      <c r="AR28" s="956"/>
      <c r="AS28" s="956"/>
      <c r="AT28" s="956"/>
      <c r="AU28" s="956"/>
      <c r="AV28" s="956"/>
      <c r="AW28" s="956"/>
      <c r="AX28" s="957"/>
    </row>
    <row r="29" spans="1:50" ht="25.5" customHeight="1" thickBot="1" x14ac:dyDescent="0.2">
      <c r="A29" s="948"/>
      <c r="B29" s="949"/>
      <c r="C29" s="949"/>
      <c r="D29" s="949"/>
      <c r="E29" s="949"/>
      <c r="F29" s="950"/>
      <c r="G29" s="939" t="s">
        <v>259</v>
      </c>
      <c r="H29" s="940"/>
      <c r="I29" s="940"/>
      <c r="J29" s="940"/>
      <c r="K29" s="940"/>
      <c r="L29" s="940"/>
      <c r="M29" s="940"/>
      <c r="N29" s="940"/>
      <c r="O29" s="941"/>
      <c r="P29" s="645">
        <f>AK13</f>
        <v>15165</v>
      </c>
      <c r="Q29" s="646"/>
      <c r="R29" s="646"/>
      <c r="S29" s="646"/>
      <c r="T29" s="646"/>
      <c r="U29" s="646"/>
      <c r="V29" s="647"/>
      <c r="W29" s="963">
        <f>AR13</f>
        <v>15073</v>
      </c>
      <c r="X29" s="964"/>
      <c r="Y29" s="964"/>
      <c r="Z29" s="964"/>
      <c r="AA29" s="964"/>
      <c r="AB29" s="964"/>
      <c r="AC29" s="965"/>
      <c r="AD29" s="958"/>
      <c r="AE29" s="958"/>
      <c r="AF29" s="958"/>
      <c r="AG29" s="958"/>
      <c r="AH29" s="958"/>
      <c r="AI29" s="958"/>
      <c r="AJ29" s="958"/>
      <c r="AK29" s="958"/>
      <c r="AL29" s="958"/>
      <c r="AM29" s="958"/>
      <c r="AN29" s="958"/>
      <c r="AO29" s="958"/>
      <c r="AP29" s="958"/>
      <c r="AQ29" s="958"/>
      <c r="AR29" s="958"/>
      <c r="AS29" s="958"/>
      <c r="AT29" s="958"/>
      <c r="AU29" s="958"/>
      <c r="AV29" s="958"/>
      <c r="AW29" s="958"/>
      <c r="AX29" s="959"/>
    </row>
    <row r="30" spans="1:50" ht="18.75" customHeight="1" x14ac:dyDescent="0.15">
      <c r="A30" s="852" t="s">
        <v>274</v>
      </c>
      <c r="B30" s="853"/>
      <c r="C30" s="853"/>
      <c r="D30" s="853"/>
      <c r="E30" s="853"/>
      <c r="F30" s="854"/>
      <c r="G30" s="761" t="s">
        <v>145</v>
      </c>
      <c r="H30" s="762"/>
      <c r="I30" s="762"/>
      <c r="J30" s="762"/>
      <c r="K30" s="762"/>
      <c r="L30" s="762"/>
      <c r="M30" s="762"/>
      <c r="N30" s="762"/>
      <c r="O30" s="763"/>
      <c r="P30" s="848" t="s">
        <v>58</v>
      </c>
      <c r="Q30" s="762"/>
      <c r="R30" s="762"/>
      <c r="S30" s="762"/>
      <c r="T30" s="762"/>
      <c r="U30" s="762"/>
      <c r="V30" s="762"/>
      <c r="W30" s="762"/>
      <c r="X30" s="763"/>
      <c r="Y30" s="845"/>
      <c r="Z30" s="846"/>
      <c r="AA30" s="847"/>
      <c r="AB30" s="849" t="s">
        <v>11</v>
      </c>
      <c r="AC30" s="850"/>
      <c r="AD30" s="851"/>
      <c r="AE30" s="849" t="s">
        <v>316</v>
      </c>
      <c r="AF30" s="850"/>
      <c r="AG30" s="850"/>
      <c r="AH30" s="851"/>
      <c r="AI30" s="849" t="s">
        <v>338</v>
      </c>
      <c r="AJ30" s="850"/>
      <c r="AK30" s="850"/>
      <c r="AL30" s="851"/>
      <c r="AM30" s="906" t="s">
        <v>343</v>
      </c>
      <c r="AN30" s="906"/>
      <c r="AO30" s="906"/>
      <c r="AP30" s="849"/>
      <c r="AQ30" s="755" t="s">
        <v>187</v>
      </c>
      <c r="AR30" s="756"/>
      <c r="AS30" s="756"/>
      <c r="AT30" s="757"/>
      <c r="AU30" s="762" t="s">
        <v>133</v>
      </c>
      <c r="AV30" s="762"/>
      <c r="AW30" s="762"/>
      <c r="AX30" s="907"/>
    </row>
    <row r="31" spans="1:50" ht="18.75" customHeight="1" x14ac:dyDescent="0.15">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1"/>
      <c r="AC31" s="232"/>
      <c r="AD31" s="233"/>
      <c r="AE31" s="231"/>
      <c r="AF31" s="232"/>
      <c r="AG31" s="232"/>
      <c r="AH31" s="233"/>
      <c r="AI31" s="231"/>
      <c r="AJ31" s="232"/>
      <c r="AK31" s="232"/>
      <c r="AL31" s="233"/>
      <c r="AM31" s="235"/>
      <c r="AN31" s="235"/>
      <c r="AO31" s="235"/>
      <c r="AP31" s="231"/>
      <c r="AQ31" s="577" t="s">
        <v>524</v>
      </c>
      <c r="AR31" s="185"/>
      <c r="AS31" s="118" t="s">
        <v>188</v>
      </c>
      <c r="AT31" s="119"/>
      <c r="AU31" s="184" t="s">
        <v>524</v>
      </c>
      <c r="AV31" s="184"/>
      <c r="AW31" s="385" t="s">
        <v>177</v>
      </c>
      <c r="AX31" s="386"/>
    </row>
    <row r="32" spans="1:50" ht="23.25" customHeight="1" x14ac:dyDescent="0.15">
      <c r="A32" s="390"/>
      <c r="B32" s="388"/>
      <c r="C32" s="388"/>
      <c r="D32" s="388"/>
      <c r="E32" s="388"/>
      <c r="F32" s="389"/>
      <c r="G32" s="551" t="s">
        <v>493</v>
      </c>
      <c r="H32" s="552"/>
      <c r="I32" s="552"/>
      <c r="J32" s="552"/>
      <c r="K32" s="552"/>
      <c r="L32" s="552"/>
      <c r="M32" s="552"/>
      <c r="N32" s="552"/>
      <c r="O32" s="553"/>
      <c r="P32" s="90" t="s">
        <v>494</v>
      </c>
      <c r="Q32" s="90"/>
      <c r="R32" s="90"/>
      <c r="S32" s="90"/>
      <c r="T32" s="90"/>
      <c r="U32" s="90"/>
      <c r="V32" s="90"/>
      <c r="W32" s="90"/>
      <c r="X32" s="91"/>
      <c r="Y32" s="461" t="s">
        <v>12</v>
      </c>
      <c r="Z32" s="521"/>
      <c r="AA32" s="522"/>
      <c r="AB32" s="451" t="s">
        <v>178</v>
      </c>
      <c r="AC32" s="451"/>
      <c r="AD32" s="451"/>
      <c r="AE32" s="202">
        <v>82</v>
      </c>
      <c r="AF32" s="203"/>
      <c r="AG32" s="203"/>
      <c r="AH32" s="203"/>
      <c r="AI32" s="202">
        <v>78</v>
      </c>
      <c r="AJ32" s="203"/>
      <c r="AK32" s="203"/>
      <c r="AL32" s="203"/>
      <c r="AM32" s="202">
        <v>78</v>
      </c>
      <c r="AN32" s="203"/>
      <c r="AO32" s="203"/>
      <c r="AP32" s="203"/>
      <c r="AQ32" s="326" t="s">
        <v>524</v>
      </c>
      <c r="AR32" s="192"/>
      <c r="AS32" s="192"/>
      <c r="AT32" s="327"/>
      <c r="AU32" s="203" t="s">
        <v>524</v>
      </c>
      <c r="AV32" s="203"/>
      <c r="AW32" s="203"/>
      <c r="AX32" s="205"/>
    </row>
    <row r="33" spans="1:50" ht="23.25" customHeight="1" x14ac:dyDescent="0.15">
      <c r="A33" s="391"/>
      <c r="B33" s="392"/>
      <c r="C33" s="392"/>
      <c r="D33" s="392"/>
      <c r="E33" s="392"/>
      <c r="F33" s="393"/>
      <c r="G33" s="554"/>
      <c r="H33" s="555"/>
      <c r="I33" s="555"/>
      <c r="J33" s="555"/>
      <c r="K33" s="555"/>
      <c r="L33" s="555"/>
      <c r="M33" s="555"/>
      <c r="N33" s="555"/>
      <c r="O33" s="556"/>
      <c r="P33" s="93"/>
      <c r="Q33" s="93"/>
      <c r="R33" s="93"/>
      <c r="S33" s="93"/>
      <c r="T33" s="93"/>
      <c r="U33" s="93"/>
      <c r="V33" s="93"/>
      <c r="W33" s="93"/>
      <c r="X33" s="94"/>
      <c r="Y33" s="405" t="s">
        <v>53</v>
      </c>
      <c r="Z33" s="406"/>
      <c r="AA33" s="407"/>
      <c r="AB33" s="513" t="s">
        <v>178</v>
      </c>
      <c r="AC33" s="513"/>
      <c r="AD33" s="513"/>
      <c r="AE33" s="202">
        <v>100</v>
      </c>
      <c r="AF33" s="203"/>
      <c r="AG33" s="203"/>
      <c r="AH33" s="203"/>
      <c r="AI33" s="202">
        <v>100</v>
      </c>
      <c r="AJ33" s="203"/>
      <c r="AK33" s="203"/>
      <c r="AL33" s="203"/>
      <c r="AM33" s="202">
        <v>100</v>
      </c>
      <c r="AN33" s="203"/>
      <c r="AO33" s="203"/>
      <c r="AP33" s="203"/>
      <c r="AQ33" s="326" t="s">
        <v>526</v>
      </c>
      <c r="AR33" s="192"/>
      <c r="AS33" s="192"/>
      <c r="AT33" s="327"/>
      <c r="AU33" s="203" t="s">
        <v>526</v>
      </c>
      <c r="AV33" s="203"/>
      <c r="AW33" s="203"/>
      <c r="AX33" s="205"/>
    </row>
    <row r="34" spans="1:50" ht="23.25" customHeight="1" x14ac:dyDescent="0.15">
      <c r="A34" s="390"/>
      <c r="B34" s="388"/>
      <c r="C34" s="388"/>
      <c r="D34" s="388"/>
      <c r="E34" s="388"/>
      <c r="F34" s="389"/>
      <c r="G34" s="557"/>
      <c r="H34" s="558"/>
      <c r="I34" s="558"/>
      <c r="J34" s="558"/>
      <c r="K34" s="558"/>
      <c r="L34" s="558"/>
      <c r="M34" s="558"/>
      <c r="N34" s="558"/>
      <c r="O34" s="559"/>
      <c r="P34" s="96"/>
      <c r="Q34" s="96"/>
      <c r="R34" s="96"/>
      <c r="S34" s="96"/>
      <c r="T34" s="96"/>
      <c r="U34" s="96"/>
      <c r="V34" s="96"/>
      <c r="W34" s="96"/>
      <c r="X34" s="97"/>
      <c r="Y34" s="405" t="s">
        <v>13</v>
      </c>
      <c r="Z34" s="406"/>
      <c r="AA34" s="407"/>
      <c r="AB34" s="546" t="s">
        <v>178</v>
      </c>
      <c r="AC34" s="546"/>
      <c r="AD34" s="546"/>
      <c r="AE34" s="202">
        <v>82</v>
      </c>
      <c r="AF34" s="203"/>
      <c r="AG34" s="203"/>
      <c r="AH34" s="203"/>
      <c r="AI34" s="202">
        <v>78</v>
      </c>
      <c r="AJ34" s="203"/>
      <c r="AK34" s="203"/>
      <c r="AL34" s="203"/>
      <c r="AM34" s="202">
        <v>78</v>
      </c>
      <c r="AN34" s="203"/>
      <c r="AO34" s="203"/>
      <c r="AP34" s="203"/>
      <c r="AQ34" s="326" t="s">
        <v>524</v>
      </c>
      <c r="AR34" s="192"/>
      <c r="AS34" s="192"/>
      <c r="AT34" s="327"/>
      <c r="AU34" s="203" t="s">
        <v>527</v>
      </c>
      <c r="AV34" s="203"/>
      <c r="AW34" s="203"/>
      <c r="AX34" s="205"/>
    </row>
    <row r="35" spans="1:50" ht="27" customHeight="1" x14ac:dyDescent="0.15">
      <c r="A35" s="210" t="s">
        <v>304</v>
      </c>
      <c r="B35" s="211"/>
      <c r="C35" s="211"/>
      <c r="D35" s="211"/>
      <c r="E35" s="211"/>
      <c r="F35" s="212"/>
      <c r="G35" s="216" t="s">
        <v>495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7"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8" t="s">
        <v>274</v>
      </c>
      <c r="B37" s="759"/>
      <c r="C37" s="759"/>
      <c r="D37" s="759"/>
      <c r="E37" s="759"/>
      <c r="F37" s="760"/>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8" t="s">
        <v>316</v>
      </c>
      <c r="AF37" s="229"/>
      <c r="AG37" s="229"/>
      <c r="AH37" s="230"/>
      <c r="AI37" s="228" t="s">
        <v>314</v>
      </c>
      <c r="AJ37" s="229"/>
      <c r="AK37" s="229"/>
      <c r="AL37" s="230"/>
      <c r="AM37" s="234" t="s">
        <v>343</v>
      </c>
      <c r="AN37" s="234"/>
      <c r="AO37" s="234"/>
      <c r="AP37" s="234"/>
      <c r="AQ37" s="136" t="s">
        <v>187</v>
      </c>
      <c r="AR37" s="137"/>
      <c r="AS37" s="137"/>
      <c r="AT37" s="138"/>
      <c r="AU37" s="401" t="s">
        <v>133</v>
      </c>
      <c r="AV37" s="401"/>
      <c r="AW37" s="401"/>
      <c r="AX37" s="901"/>
    </row>
    <row r="38" spans="1:50" ht="18.75" hidden="1" customHeight="1" x14ac:dyDescent="0.15">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1"/>
      <c r="AC38" s="232"/>
      <c r="AD38" s="233"/>
      <c r="AE38" s="231"/>
      <c r="AF38" s="232"/>
      <c r="AG38" s="232"/>
      <c r="AH38" s="233"/>
      <c r="AI38" s="231"/>
      <c r="AJ38" s="232"/>
      <c r="AK38" s="232"/>
      <c r="AL38" s="233"/>
      <c r="AM38" s="235"/>
      <c r="AN38" s="235"/>
      <c r="AO38" s="235"/>
      <c r="AP38" s="235"/>
      <c r="AQ38" s="577"/>
      <c r="AR38" s="185"/>
      <c r="AS38" s="118" t="s">
        <v>188</v>
      </c>
      <c r="AT38" s="119"/>
      <c r="AU38" s="184"/>
      <c r="AV38" s="184"/>
      <c r="AW38" s="385" t="s">
        <v>177</v>
      </c>
      <c r="AX38" s="386"/>
    </row>
    <row r="39" spans="1:50" ht="23.25" hidden="1" customHeight="1" x14ac:dyDescent="0.15">
      <c r="A39" s="390"/>
      <c r="B39" s="388"/>
      <c r="C39" s="388"/>
      <c r="D39" s="388"/>
      <c r="E39" s="388"/>
      <c r="F39" s="389"/>
      <c r="G39" s="551"/>
      <c r="H39" s="552"/>
      <c r="I39" s="552"/>
      <c r="J39" s="552"/>
      <c r="K39" s="552"/>
      <c r="L39" s="552"/>
      <c r="M39" s="552"/>
      <c r="N39" s="552"/>
      <c r="O39" s="553"/>
      <c r="P39" s="90"/>
      <c r="Q39" s="90"/>
      <c r="R39" s="90"/>
      <c r="S39" s="90"/>
      <c r="T39" s="90"/>
      <c r="U39" s="90"/>
      <c r="V39" s="90"/>
      <c r="W39" s="90"/>
      <c r="X39" s="91"/>
      <c r="Y39" s="461" t="s">
        <v>12</v>
      </c>
      <c r="Z39" s="521"/>
      <c r="AA39" s="522"/>
      <c r="AB39" s="451"/>
      <c r="AC39" s="451"/>
      <c r="AD39" s="451"/>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1"/>
      <c r="B40" s="392"/>
      <c r="C40" s="392"/>
      <c r="D40" s="392"/>
      <c r="E40" s="392"/>
      <c r="F40" s="393"/>
      <c r="G40" s="554"/>
      <c r="H40" s="555"/>
      <c r="I40" s="555"/>
      <c r="J40" s="555"/>
      <c r="K40" s="555"/>
      <c r="L40" s="555"/>
      <c r="M40" s="555"/>
      <c r="N40" s="555"/>
      <c r="O40" s="556"/>
      <c r="P40" s="93"/>
      <c r="Q40" s="93"/>
      <c r="R40" s="93"/>
      <c r="S40" s="93"/>
      <c r="T40" s="93"/>
      <c r="U40" s="93"/>
      <c r="V40" s="93"/>
      <c r="W40" s="93"/>
      <c r="X40" s="94"/>
      <c r="Y40" s="405" t="s">
        <v>53</v>
      </c>
      <c r="Z40" s="406"/>
      <c r="AA40" s="407"/>
      <c r="AB40" s="513"/>
      <c r="AC40" s="513"/>
      <c r="AD40" s="513"/>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4"/>
      <c r="B41" s="395"/>
      <c r="C41" s="395"/>
      <c r="D41" s="395"/>
      <c r="E41" s="395"/>
      <c r="F41" s="396"/>
      <c r="G41" s="557"/>
      <c r="H41" s="558"/>
      <c r="I41" s="558"/>
      <c r="J41" s="558"/>
      <c r="K41" s="558"/>
      <c r="L41" s="558"/>
      <c r="M41" s="558"/>
      <c r="N41" s="558"/>
      <c r="O41" s="559"/>
      <c r="P41" s="96"/>
      <c r="Q41" s="96"/>
      <c r="R41" s="96"/>
      <c r="S41" s="96"/>
      <c r="T41" s="96"/>
      <c r="U41" s="96"/>
      <c r="V41" s="96"/>
      <c r="W41" s="96"/>
      <c r="X41" s="97"/>
      <c r="Y41" s="405" t="s">
        <v>13</v>
      </c>
      <c r="Z41" s="406"/>
      <c r="AA41" s="407"/>
      <c r="AB41" s="546" t="s">
        <v>178</v>
      </c>
      <c r="AC41" s="546"/>
      <c r="AD41" s="546"/>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8" t="s">
        <v>274</v>
      </c>
      <c r="B44" s="759"/>
      <c r="C44" s="759"/>
      <c r="D44" s="759"/>
      <c r="E44" s="759"/>
      <c r="F44" s="760"/>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8" t="s">
        <v>316</v>
      </c>
      <c r="AF44" s="229"/>
      <c r="AG44" s="229"/>
      <c r="AH44" s="230"/>
      <c r="AI44" s="228" t="s">
        <v>314</v>
      </c>
      <c r="AJ44" s="229"/>
      <c r="AK44" s="229"/>
      <c r="AL44" s="230"/>
      <c r="AM44" s="234" t="s">
        <v>343</v>
      </c>
      <c r="AN44" s="234"/>
      <c r="AO44" s="234"/>
      <c r="AP44" s="234"/>
      <c r="AQ44" s="136" t="s">
        <v>187</v>
      </c>
      <c r="AR44" s="137"/>
      <c r="AS44" s="137"/>
      <c r="AT44" s="138"/>
      <c r="AU44" s="401" t="s">
        <v>133</v>
      </c>
      <c r="AV44" s="401"/>
      <c r="AW44" s="401"/>
      <c r="AX44" s="901"/>
    </row>
    <row r="45" spans="1:50" ht="18.75" hidden="1" customHeight="1" x14ac:dyDescent="0.15">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1"/>
      <c r="AC45" s="232"/>
      <c r="AD45" s="233"/>
      <c r="AE45" s="231"/>
      <c r="AF45" s="232"/>
      <c r="AG45" s="232"/>
      <c r="AH45" s="233"/>
      <c r="AI45" s="231"/>
      <c r="AJ45" s="232"/>
      <c r="AK45" s="232"/>
      <c r="AL45" s="233"/>
      <c r="AM45" s="235"/>
      <c r="AN45" s="235"/>
      <c r="AO45" s="235"/>
      <c r="AP45" s="235"/>
      <c r="AQ45" s="577"/>
      <c r="AR45" s="185"/>
      <c r="AS45" s="118" t="s">
        <v>188</v>
      </c>
      <c r="AT45" s="119"/>
      <c r="AU45" s="184"/>
      <c r="AV45" s="184"/>
      <c r="AW45" s="385" t="s">
        <v>177</v>
      </c>
      <c r="AX45" s="386"/>
    </row>
    <row r="46" spans="1:50" ht="23.25" hidden="1" customHeight="1" x14ac:dyDescent="0.15">
      <c r="A46" s="390"/>
      <c r="B46" s="388"/>
      <c r="C46" s="388"/>
      <c r="D46" s="388"/>
      <c r="E46" s="388"/>
      <c r="F46" s="389"/>
      <c r="G46" s="551"/>
      <c r="H46" s="552"/>
      <c r="I46" s="552"/>
      <c r="J46" s="552"/>
      <c r="K46" s="552"/>
      <c r="L46" s="552"/>
      <c r="M46" s="552"/>
      <c r="N46" s="552"/>
      <c r="O46" s="553"/>
      <c r="P46" s="90"/>
      <c r="Q46" s="90"/>
      <c r="R46" s="90"/>
      <c r="S46" s="90"/>
      <c r="T46" s="90"/>
      <c r="U46" s="90"/>
      <c r="V46" s="90"/>
      <c r="W46" s="90"/>
      <c r="X46" s="91"/>
      <c r="Y46" s="461" t="s">
        <v>12</v>
      </c>
      <c r="Z46" s="521"/>
      <c r="AA46" s="522"/>
      <c r="AB46" s="451"/>
      <c r="AC46" s="451"/>
      <c r="AD46" s="451"/>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1"/>
      <c r="B47" s="392"/>
      <c r="C47" s="392"/>
      <c r="D47" s="392"/>
      <c r="E47" s="392"/>
      <c r="F47" s="393"/>
      <c r="G47" s="554"/>
      <c r="H47" s="555"/>
      <c r="I47" s="555"/>
      <c r="J47" s="555"/>
      <c r="K47" s="555"/>
      <c r="L47" s="555"/>
      <c r="M47" s="555"/>
      <c r="N47" s="555"/>
      <c r="O47" s="556"/>
      <c r="P47" s="93"/>
      <c r="Q47" s="93"/>
      <c r="R47" s="93"/>
      <c r="S47" s="93"/>
      <c r="T47" s="93"/>
      <c r="U47" s="93"/>
      <c r="V47" s="93"/>
      <c r="W47" s="93"/>
      <c r="X47" s="94"/>
      <c r="Y47" s="405" t="s">
        <v>53</v>
      </c>
      <c r="Z47" s="406"/>
      <c r="AA47" s="407"/>
      <c r="AB47" s="513"/>
      <c r="AC47" s="513"/>
      <c r="AD47" s="513"/>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4"/>
      <c r="B48" s="395"/>
      <c r="C48" s="395"/>
      <c r="D48" s="395"/>
      <c r="E48" s="395"/>
      <c r="F48" s="396"/>
      <c r="G48" s="557"/>
      <c r="H48" s="558"/>
      <c r="I48" s="558"/>
      <c r="J48" s="558"/>
      <c r="K48" s="558"/>
      <c r="L48" s="558"/>
      <c r="M48" s="558"/>
      <c r="N48" s="558"/>
      <c r="O48" s="559"/>
      <c r="P48" s="96"/>
      <c r="Q48" s="96"/>
      <c r="R48" s="96"/>
      <c r="S48" s="96"/>
      <c r="T48" s="96"/>
      <c r="U48" s="96"/>
      <c r="V48" s="96"/>
      <c r="W48" s="96"/>
      <c r="X48" s="97"/>
      <c r="Y48" s="405" t="s">
        <v>13</v>
      </c>
      <c r="Z48" s="406"/>
      <c r="AA48" s="407"/>
      <c r="AB48" s="546" t="s">
        <v>178</v>
      </c>
      <c r="AC48" s="546"/>
      <c r="AD48" s="546"/>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7" t="s">
        <v>274</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8" t="s">
        <v>316</v>
      </c>
      <c r="AF51" s="229"/>
      <c r="AG51" s="229"/>
      <c r="AH51" s="230"/>
      <c r="AI51" s="228" t="s">
        <v>314</v>
      </c>
      <c r="AJ51" s="229"/>
      <c r="AK51" s="229"/>
      <c r="AL51" s="230"/>
      <c r="AM51" s="234" t="s">
        <v>343</v>
      </c>
      <c r="AN51" s="234"/>
      <c r="AO51" s="234"/>
      <c r="AP51" s="234"/>
      <c r="AQ51" s="136" t="s">
        <v>187</v>
      </c>
      <c r="AR51" s="137"/>
      <c r="AS51" s="137"/>
      <c r="AT51" s="138"/>
      <c r="AU51" s="915" t="s">
        <v>133</v>
      </c>
      <c r="AV51" s="915"/>
      <c r="AW51" s="915"/>
      <c r="AX51" s="916"/>
    </row>
    <row r="52" spans="1:50" ht="18.75" hidden="1" customHeight="1" x14ac:dyDescent="0.15">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5" t="s">
        <v>177</v>
      </c>
      <c r="AX52" s="386"/>
    </row>
    <row r="53" spans="1:50" ht="23.25" hidden="1" customHeight="1" x14ac:dyDescent="0.15">
      <c r="A53" s="390"/>
      <c r="B53" s="388"/>
      <c r="C53" s="388"/>
      <c r="D53" s="388"/>
      <c r="E53" s="388"/>
      <c r="F53" s="389"/>
      <c r="G53" s="551"/>
      <c r="H53" s="552"/>
      <c r="I53" s="552"/>
      <c r="J53" s="552"/>
      <c r="K53" s="552"/>
      <c r="L53" s="552"/>
      <c r="M53" s="552"/>
      <c r="N53" s="552"/>
      <c r="O53" s="553"/>
      <c r="P53" s="90"/>
      <c r="Q53" s="90"/>
      <c r="R53" s="90"/>
      <c r="S53" s="90"/>
      <c r="T53" s="90"/>
      <c r="U53" s="90"/>
      <c r="V53" s="90"/>
      <c r="W53" s="90"/>
      <c r="X53" s="91"/>
      <c r="Y53" s="461" t="s">
        <v>12</v>
      </c>
      <c r="Z53" s="521"/>
      <c r="AA53" s="522"/>
      <c r="AB53" s="451"/>
      <c r="AC53" s="451"/>
      <c r="AD53" s="451"/>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1"/>
      <c r="B54" s="392"/>
      <c r="C54" s="392"/>
      <c r="D54" s="392"/>
      <c r="E54" s="392"/>
      <c r="F54" s="393"/>
      <c r="G54" s="554"/>
      <c r="H54" s="555"/>
      <c r="I54" s="555"/>
      <c r="J54" s="555"/>
      <c r="K54" s="555"/>
      <c r="L54" s="555"/>
      <c r="M54" s="555"/>
      <c r="N54" s="555"/>
      <c r="O54" s="556"/>
      <c r="P54" s="93"/>
      <c r="Q54" s="93"/>
      <c r="R54" s="93"/>
      <c r="S54" s="93"/>
      <c r="T54" s="93"/>
      <c r="U54" s="93"/>
      <c r="V54" s="93"/>
      <c r="W54" s="93"/>
      <c r="X54" s="94"/>
      <c r="Y54" s="405" t="s">
        <v>53</v>
      </c>
      <c r="Z54" s="406"/>
      <c r="AA54" s="407"/>
      <c r="AB54" s="513"/>
      <c r="AC54" s="513"/>
      <c r="AD54" s="513"/>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4"/>
      <c r="B55" s="395"/>
      <c r="C55" s="395"/>
      <c r="D55" s="395"/>
      <c r="E55" s="395"/>
      <c r="F55" s="396"/>
      <c r="G55" s="557"/>
      <c r="H55" s="558"/>
      <c r="I55" s="558"/>
      <c r="J55" s="558"/>
      <c r="K55" s="558"/>
      <c r="L55" s="558"/>
      <c r="M55" s="558"/>
      <c r="N55" s="558"/>
      <c r="O55" s="559"/>
      <c r="P55" s="96"/>
      <c r="Q55" s="96"/>
      <c r="R55" s="96"/>
      <c r="S55" s="96"/>
      <c r="T55" s="96"/>
      <c r="U55" s="96"/>
      <c r="V55" s="96"/>
      <c r="W55" s="96"/>
      <c r="X55" s="97"/>
      <c r="Y55" s="405" t="s">
        <v>13</v>
      </c>
      <c r="Z55" s="406"/>
      <c r="AA55" s="407"/>
      <c r="AB55" s="582" t="s">
        <v>14</v>
      </c>
      <c r="AC55" s="582"/>
      <c r="AD55" s="582"/>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7" t="s">
        <v>274</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8" t="s">
        <v>316</v>
      </c>
      <c r="AF58" s="229"/>
      <c r="AG58" s="229"/>
      <c r="AH58" s="230"/>
      <c r="AI58" s="228" t="s">
        <v>314</v>
      </c>
      <c r="AJ58" s="229"/>
      <c r="AK58" s="229"/>
      <c r="AL58" s="230"/>
      <c r="AM58" s="234" t="s">
        <v>343</v>
      </c>
      <c r="AN58" s="234"/>
      <c r="AO58" s="234"/>
      <c r="AP58" s="234"/>
      <c r="AQ58" s="136" t="s">
        <v>187</v>
      </c>
      <c r="AR58" s="137"/>
      <c r="AS58" s="137"/>
      <c r="AT58" s="138"/>
      <c r="AU58" s="915" t="s">
        <v>133</v>
      </c>
      <c r="AV58" s="915"/>
      <c r="AW58" s="915"/>
      <c r="AX58" s="916"/>
    </row>
    <row r="59" spans="1:50" ht="18.75" hidden="1" customHeight="1" x14ac:dyDescent="0.15">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5" t="s">
        <v>177</v>
      </c>
      <c r="AX59" s="386"/>
    </row>
    <row r="60" spans="1:50" ht="23.25" hidden="1" customHeight="1" x14ac:dyDescent="0.15">
      <c r="A60" s="390"/>
      <c r="B60" s="388"/>
      <c r="C60" s="388"/>
      <c r="D60" s="388"/>
      <c r="E60" s="388"/>
      <c r="F60" s="389"/>
      <c r="G60" s="551"/>
      <c r="H60" s="552"/>
      <c r="I60" s="552"/>
      <c r="J60" s="552"/>
      <c r="K60" s="552"/>
      <c r="L60" s="552"/>
      <c r="M60" s="552"/>
      <c r="N60" s="552"/>
      <c r="O60" s="553"/>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1"/>
      <c r="B61" s="392"/>
      <c r="C61" s="392"/>
      <c r="D61" s="392"/>
      <c r="E61" s="392"/>
      <c r="F61" s="393"/>
      <c r="G61" s="554"/>
      <c r="H61" s="555"/>
      <c r="I61" s="555"/>
      <c r="J61" s="555"/>
      <c r="K61" s="555"/>
      <c r="L61" s="555"/>
      <c r="M61" s="555"/>
      <c r="N61" s="555"/>
      <c r="O61" s="556"/>
      <c r="P61" s="93"/>
      <c r="Q61" s="93"/>
      <c r="R61" s="93"/>
      <c r="S61" s="93"/>
      <c r="T61" s="93"/>
      <c r="U61" s="93"/>
      <c r="V61" s="93"/>
      <c r="W61" s="93"/>
      <c r="X61" s="94"/>
      <c r="Y61" s="405" t="s">
        <v>53</v>
      </c>
      <c r="Z61" s="406"/>
      <c r="AA61" s="407"/>
      <c r="AB61" s="513"/>
      <c r="AC61" s="513"/>
      <c r="AD61" s="513"/>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1"/>
      <c r="B62" s="392"/>
      <c r="C62" s="392"/>
      <c r="D62" s="392"/>
      <c r="E62" s="392"/>
      <c r="F62" s="393"/>
      <c r="G62" s="557"/>
      <c r="H62" s="558"/>
      <c r="I62" s="558"/>
      <c r="J62" s="558"/>
      <c r="K62" s="558"/>
      <c r="L62" s="558"/>
      <c r="M62" s="558"/>
      <c r="N62" s="558"/>
      <c r="O62" s="559"/>
      <c r="P62" s="96"/>
      <c r="Q62" s="96"/>
      <c r="R62" s="96"/>
      <c r="S62" s="96"/>
      <c r="T62" s="96"/>
      <c r="U62" s="96"/>
      <c r="V62" s="96"/>
      <c r="W62" s="96"/>
      <c r="X62" s="97"/>
      <c r="Y62" s="405" t="s">
        <v>13</v>
      </c>
      <c r="Z62" s="406"/>
      <c r="AA62" s="407"/>
      <c r="AB62" s="546" t="s">
        <v>14</v>
      </c>
      <c r="AC62" s="546"/>
      <c r="AD62" s="546"/>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2" t="s">
        <v>275</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270</v>
      </c>
      <c r="X65" s="478"/>
      <c r="Y65" s="481"/>
      <c r="Z65" s="481"/>
      <c r="AA65" s="482"/>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5"/>
      <c r="B67" s="466"/>
      <c r="C67" s="466"/>
      <c r="D67" s="466"/>
      <c r="E67" s="466"/>
      <c r="F67" s="46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5" t="s">
        <v>279</v>
      </c>
      <c r="B70" s="466"/>
      <c r="C70" s="466"/>
      <c r="D70" s="466"/>
      <c r="E70" s="466"/>
      <c r="F70" s="467"/>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5"/>
      <c r="B71" s="466"/>
      <c r="C71" s="466"/>
      <c r="D71" s="466"/>
      <c r="E71" s="466"/>
      <c r="F71" s="46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8"/>
      <c r="B72" s="469"/>
      <c r="C72" s="469"/>
      <c r="D72" s="469"/>
      <c r="E72" s="469"/>
      <c r="F72" s="47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6" t="s">
        <v>275</v>
      </c>
      <c r="B73" s="497"/>
      <c r="C73" s="497"/>
      <c r="D73" s="497"/>
      <c r="E73" s="497"/>
      <c r="F73" s="498"/>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9"/>
      <c r="B74" s="500"/>
      <c r="C74" s="500"/>
      <c r="D74" s="500"/>
      <c r="E74" s="500"/>
      <c r="F74" s="501"/>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15">
      <c r="A75" s="499"/>
      <c r="B75" s="500"/>
      <c r="C75" s="500"/>
      <c r="D75" s="500"/>
      <c r="E75" s="500"/>
      <c r="F75" s="501"/>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9"/>
      <c r="B76" s="500"/>
      <c r="C76" s="500"/>
      <c r="D76" s="500"/>
      <c r="E76" s="500"/>
      <c r="F76" s="501"/>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9"/>
      <c r="B77" s="500"/>
      <c r="C77" s="500"/>
      <c r="D77" s="500"/>
      <c r="E77" s="500"/>
      <c r="F77" s="501"/>
      <c r="G77" s="599"/>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81"/>
      <c r="AF77" s="882"/>
      <c r="AG77" s="882"/>
      <c r="AH77" s="882"/>
      <c r="AI77" s="881"/>
      <c r="AJ77" s="882"/>
      <c r="AK77" s="882"/>
      <c r="AL77" s="882"/>
      <c r="AM77" s="881"/>
      <c r="AN77" s="882"/>
      <c r="AO77" s="882"/>
      <c r="AP77" s="882"/>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4"/>
      <c r="I78" s="575"/>
      <c r="J78" s="575"/>
      <c r="K78" s="575"/>
      <c r="L78" s="575"/>
      <c r="M78" s="575"/>
      <c r="N78" s="575"/>
      <c r="O78" s="576"/>
      <c r="P78" s="132"/>
      <c r="Q78" s="132"/>
      <c r="R78" s="132"/>
      <c r="S78" s="132"/>
      <c r="T78" s="132"/>
      <c r="U78" s="132"/>
      <c r="V78" s="132"/>
      <c r="W78" s="132"/>
      <c r="X78" s="132"/>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row>
    <row r="79" spans="1:50"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2" t="s">
        <v>269</v>
      </c>
      <c r="AP79" s="263"/>
      <c r="AQ79" s="263"/>
      <c r="AR79" s="66" t="s">
        <v>267</v>
      </c>
      <c r="AS79" s="262"/>
      <c r="AT79" s="263"/>
      <c r="AU79" s="263"/>
      <c r="AV79" s="263"/>
      <c r="AW79" s="263"/>
      <c r="AX79" s="976"/>
    </row>
    <row r="80" spans="1:50" ht="18.75" hidden="1" customHeight="1" x14ac:dyDescent="0.15">
      <c r="A80" s="855" t="s">
        <v>146</v>
      </c>
      <c r="B80" s="514" t="s">
        <v>266</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355</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15">
      <c r="A81" s="856"/>
      <c r="B81" s="517"/>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6"/>
      <c r="B82" s="517"/>
      <c r="C82" s="418"/>
      <c r="D82" s="418"/>
      <c r="E82" s="418"/>
      <c r="F82" s="419"/>
      <c r="G82" s="664"/>
      <c r="H82" s="664"/>
      <c r="I82" s="664"/>
      <c r="J82" s="664"/>
      <c r="K82" s="664"/>
      <c r="L82" s="664"/>
      <c r="M82" s="664"/>
      <c r="N82" s="664"/>
      <c r="O82" s="664"/>
      <c r="P82" s="664"/>
      <c r="Q82" s="664"/>
      <c r="R82" s="664"/>
      <c r="S82" s="664"/>
      <c r="T82" s="664"/>
      <c r="U82" s="664"/>
      <c r="V82" s="664"/>
      <c r="W82" s="664"/>
      <c r="X82" s="664"/>
      <c r="Y82" s="664"/>
      <c r="Z82" s="664"/>
      <c r="AA82" s="665"/>
      <c r="AB82" s="875"/>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6"/>
    </row>
    <row r="83" spans="1:60" ht="22.5" hidden="1" customHeight="1" x14ac:dyDescent="0.15">
      <c r="A83" s="856"/>
      <c r="B83" s="517"/>
      <c r="C83" s="418"/>
      <c r="D83" s="418"/>
      <c r="E83" s="418"/>
      <c r="F83" s="419"/>
      <c r="G83" s="666"/>
      <c r="H83" s="666"/>
      <c r="I83" s="666"/>
      <c r="J83" s="666"/>
      <c r="K83" s="666"/>
      <c r="L83" s="666"/>
      <c r="M83" s="666"/>
      <c r="N83" s="666"/>
      <c r="O83" s="666"/>
      <c r="P83" s="666"/>
      <c r="Q83" s="666"/>
      <c r="R83" s="666"/>
      <c r="S83" s="666"/>
      <c r="T83" s="666"/>
      <c r="U83" s="666"/>
      <c r="V83" s="666"/>
      <c r="W83" s="666"/>
      <c r="X83" s="666"/>
      <c r="Y83" s="666"/>
      <c r="Z83" s="666"/>
      <c r="AA83" s="667"/>
      <c r="AB83" s="877"/>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8"/>
    </row>
    <row r="84" spans="1:60" ht="19.5" hidden="1" customHeight="1" x14ac:dyDescent="0.15">
      <c r="A84" s="856"/>
      <c r="B84" s="518"/>
      <c r="C84" s="519"/>
      <c r="D84" s="519"/>
      <c r="E84" s="519"/>
      <c r="F84" s="520"/>
      <c r="G84" s="668"/>
      <c r="H84" s="668"/>
      <c r="I84" s="668"/>
      <c r="J84" s="668"/>
      <c r="K84" s="668"/>
      <c r="L84" s="668"/>
      <c r="M84" s="668"/>
      <c r="N84" s="668"/>
      <c r="O84" s="668"/>
      <c r="P84" s="668"/>
      <c r="Q84" s="668"/>
      <c r="R84" s="668"/>
      <c r="S84" s="668"/>
      <c r="T84" s="668"/>
      <c r="U84" s="668"/>
      <c r="V84" s="668"/>
      <c r="W84" s="668"/>
      <c r="X84" s="668"/>
      <c r="Y84" s="668"/>
      <c r="Z84" s="668"/>
      <c r="AA84" s="669"/>
      <c r="AB84" s="879"/>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80"/>
    </row>
    <row r="85" spans="1:60" ht="18.75" hidden="1" customHeight="1" x14ac:dyDescent="0.15">
      <c r="A85" s="856"/>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3" t="s">
        <v>133</v>
      </c>
      <c r="AV85" s="523"/>
      <c r="AW85" s="523"/>
      <c r="AX85" s="524"/>
      <c r="AY85" s="10"/>
      <c r="AZ85" s="10"/>
      <c r="BA85" s="10"/>
      <c r="BB85" s="10"/>
      <c r="BC85" s="10"/>
    </row>
    <row r="86" spans="1:60" ht="18.75" hidden="1" customHeight="1" x14ac:dyDescent="0.15">
      <c r="A86" s="856"/>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5" t="s">
        <v>177</v>
      </c>
      <c r="AX86" s="386"/>
      <c r="AY86" s="10"/>
      <c r="AZ86" s="10"/>
      <c r="BA86" s="10"/>
      <c r="BB86" s="10"/>
      <c r="BC86" s="10"/>
      <c r="BD86" s="10"/>
      <c r="BE86" s="10"/>
      <c r="BF86" s="10"/>
      <c r="BG86" s="10"/>
      <c r="BH86" s="10"/>
    </row>
    <row r="87" spans="1:60" ht="23.25" hidden="1" customHeight="1" x14ac:dyDescent="0.15">
      <c r="A87" s="856"/>
      <c r="B87" s="418"/>
      <c r="C87" s="418"/>
      <c r="D87" s="418"/>
      <c r="E87" s="418"/>
      <c r="F87" s="419"/>
      <c r="G87" s="89"/>
      <c r="H87" s="90"/>
      <c r="I87" s="90"/>
      <c r="J87" s="90"/>
      <c r="K87" s="90"/>
      <c r="L87" s="90"/>
      <c r="M87" s="90"/>
      <c r="N87" s="90"/>
      <c r="O87" s="91"/>
      <c r="P87" s="90"/>
      <c r="Q87" s="504"/>
      <c r="R87" s="504"/>
      <c r="S87" s="504"/>
      <c r="T87" s="504"/>
      <c r="U87" s="504"/>
      <c r="V87" s="504"/>
      <c r="W87" s="504"/>
      <c r="X87" s="505"/>
      <c r="Y87" s="548" t="s">
        <v>61</v>
      </c>
      <c r="Z87" s="549"/>
      <c r="AA87" s="550"/>
      <c r="AB87" s="451"/>
      <c r="AC87" s="451"/>
      <c r="AD87" s="451"/>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6"/>
      <c r="B88" s="418"/>
      <c r="C88" s="418"/>
      <c r="D88" s="418"/>
      <c r="E88" s="418"/>
      <c r="F88" s="419"/>
      <c r="G88" s="92"/>
      <c r="H88" s="93"/>
      <c r="I88" s="93"/>
      <c r="J88" s="93"/>
      <c r="K88" s="93"/>
      <c r="L88" s="93"/>
      <c r="M88" s="93"/>
      <c r="N88" s="93"/>
      <c r="O88" s="94"/>
      <c r="P88" s="506"/>
      <c r="Q88" s="506"/>
      <c r="R88" s="506"/>
      <c r="S88" s="506"/>
      <c r="T88" s="506"/>
      <c r="U88" s="506"/>
      <c r="V88" s="506"/>
      <c r="W88" s="506"/>
      <c r="X88" s="507"/>
      <c r="Y88" s="448" t="s">
        <v>53</v>
      </c>
      <c r="Z88" s="449"/>
      <c r="AA88" s="450"/>
      <c r="AB88" s="513"/>
      <c r="AC88" s="513"/>
      <c r="AD88" s="513"/>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6"/>
      <c r="B89" s="519"/>
      <c r="C89" s="519"/>
      <c r="D89" s="519"/>
      <c r="E89" s="519"/>
      <c r="F89" s="520"/>
      <c r="G89" s="95"/>
      <c r="H89" s="96"/>
      <c r="I89" s="96"/>
      <c r="J89" s="96"/>
      <c r="K89" s="96"/>
      <c r="L89" s="96"/>
      <c r="M89" s="96"/>
      <c r="N89" s="96"/>
      <c r="O89" s="97"/>
      <c r="P89" s="161"/>
      <c r="Q89" s="161"/>
      <c r="R89" s="161"/>
      <c r="S89" s="161"/>
      <c r="T89" s="161"/>
      <c r="U89" s="161"/>
      <c r="V89" s="161"/>
      <c r="W89" s="161"/>
      <c r="X89" s="547"/>
      <c r="Y89" s="448" t="s">
        <v>13</v>
      </c>
      <c r="Z89" s="449"/>
      <c r="AA89" s="450"/>
      <c r="AB89" s="582" t="s">
        <v>14</v>
      </c>
      <c r="AC89" s="582"/>
      <c r="AD89" s="582"/>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6"/>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3" t="s">
        <v>133</v>
      </c>
      <c r="AV90" s="523"/>
      <c r="AW90" s="523"/>
      <c r="AX90" s="524"/>
    </row>
    <row r="91" spans="1:60" ht="18.75" hidden="1" customHeight="1" x14ac:dyDescent="0.15">
      <c r="A91" s="856"/>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5" t="s">
        <v>177</v>
      </c>
      <c r="AX91" s="386"/>
      <c r="AY91" s="10"/>
      <c r="AZ91" s="10"/>
      <c r="BA91" s="10"/>
      <c r="BB91" s="10"/>
      <c r="BC91" s="10"/>
    </row>
    <row r="92" spans="1:60" ht="23.25" hidden="1" customHeight="1" x14ac:dyDescent="0.15">
      <c r="A92" s="856"/>
      <c r="B92" s="418"/>
      <c r="C92" s="418"/>
      <c r="D92" s="418"/>
      <c r="E92" s="418"/>
      <c r="F92" s="419"/>
      <c r="G92" s="89"/>
      <c r="H92" s="90"/>
      <c r="I92" s="90"/>
      <c r="J92" s="90"/>
      <c r="K92" s="90"/>
      <c r="L92" s="90"/>
      <c r="M92" s="90"/>
      <c r="N92" s="90"/>
      <c r="O92" s="91"/>
      <c r="P92" s="90"/>
      <c r="Q92" s="504"/>
      <c r="R92" s="504"/>
      <c r="S92" s="504"/>
      <c r="T92" s="504"/>
      <c r="U92" s="504"/>
      <c r="V92" s="504"/>
      <c r="W92" s="504"/>
      <c r="X92" s="505"/>
      <c r="Y92" s="548" t="s">
        <v>61</v>
      </c>
      <c r="Z92" s="549"/>
      <c r="AA92" s="550"/>
      <c r="AB92" s="451"/>
      <c r="AC92" s="451"/>
      <c r="AD92" s="451"/>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6"/>
      <c r="B93" s="418"/>
      <c r="C93" s="418"/>
      <c r="D93" s="418"/>
      <c r="E93" s="418"/>
      <c r="F93" s="419"/>
      <c r="G93" s="92"/>
      <c r="H93" s="93"/>
      <c r="I93" s="93"/>
      <c r="J93" s="93"/>
      <c r="K93" s="93"/>
      <c r="L93" s="93"/>
      <c r="M93" s="93"/>
      <c r="N93" s="93"/>
      <c r="O93" s="94"/>
      <c r="P93" s="506"/>
      <c r="Q93" s="506"/>
      <c r="R93" s="506"/>
      <c r="S93" s="506"/>
      <c r="T93" s="506"/>
      <c r="U93" s="506"/>
      <c r="V93" s="506"/>
      <c r="W93" s="506"/>
      <c r="X93" s="507"/>
      <c r="Y93" s="448" t="s">
        <v>53</v>
      </c>
      <c r="Z93" s="449"/>
      <c r="AA93" s="450"/>
      <c r="AB93" s="513"/>
      <c r="AC93" s="513"/>
      <c r="AD93" s="513"/>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6"/>
      <c r="B94" s="519"/>
      <c r="C94" s="519"/>
      <c r="D94" s="519"/>
      <c r="E94" s="519"/>
      <c r="F94" s="520"/>
      <c r="G94" s="95"/>
      <c r="H94" s="96"/>
      <c r="I94" s="96"/>
      <c r="J94" s="96"/>
      <c r="K94" s="96"/>
      <c r="L94" s="96"/>
      <c r="M94" s="96"/>
      <c r="N94" s="96"/>
      <c r="O94" s="97"/>
      <c r="P94" s="161"/>
      <c r="Q94" s="161"/>
      <c r="R94" s="161"/>
      <c r="S94" s="161"/>
      <c r="T94" s="161"/>
      <c r="U94" s="161"/>
      <c r="V94" s="161"/>
      <c r="W94" s="161"/>
      <c r="X94" s="547"/>
      <c r="Y94" s="448" t="s">
        <v>13</v>
      </c>
      <c r="Z94" s="449"/>
      <c r="AA94" s="450"/>
      <c r="AB94" s="582" t="s">
        <v>14</v>
      </c>
      <c r="AC94" s="582"/>
      <c r="AD94" s="582"/>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6"/>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15">
      <c r="A96" s="856"/>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5" t="s">
        <v>177</v>
      </c>
      <c r="AX96" s="386"/>
    </row>
    <row r="97" spans="1:60" ht="23.25" hidden="1" customHeight="1" x14ac:dyDescent="0.15">
      <c r="A97" s="856"/>
      <c r="B97" s="418"/>
      <c r="C97" s="418"/>
      <c r="D97" s="418"/>
      <c r="E97" s="418"/>
      <c r="F97" s="419"/>
      <c r="G97" s="89"/>
      <c r="H97" s="90"/>
      <c r="I97" s="90"/>
      <c r="J97" s="90"/>
      <c r="K97" s="90"/>
      <c r="L97" s="90"/>
      <c r="M97" s="90"/>
      <c r="N97" s="90"/>
      <c r="O97" s="91"/>
      <c r="P97" s="90"/>
      <c r="Q97" s="504"/>
      <c r="R97" s="504"/>
      <c r="S97" s="504"/>
      <c r="T97" s="504"/>
      <c r="U97" s="504"/>
      <c r="V97" s="504"/>
      <c r="W97" s="504"/>
      <c r="X97" s="505"/>
      <c r="Y97" s="548" t="s">
        <v>61</v>
      </c>
      <c r="Z97" s="549"/>
      <c r="AA97" s="550"/>
      <c r="AB97" s="458"/>
      <c r="AC97" s="459"/>
      <c r="AD97" s="460"/>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6"/>
      <c r="B98" s="418"/>
      <c r="C98" s="418"/>
      <c r="D98" s="418"/>
      <c r="E98" s="418"/>
      <c r="F98" s="419"/>
      <c r="G98" s="92"/>
      <c r="H98" s="93"/>
      <c r="I98" s="93"/>
      <c r="J98" s="93"/>
      <c r="K98" s="93"/>
      <c r="L98" s="93"/>
      <c r="M98" s="93"/>
      <c r="N98" s="93"/>
      <c r="O98" s="94"/>
      <c r="P98" s="506"/>
      <c r="Q98" s="506"/>
      <c r="R98" s="506"/>
      <c r="S98" s="506"/>
      <c r="T98" s="506"/>
      <c r="U98" s="506"/>
      <c r="V98" s="506"/>
      <c r="W98" s="506"/>
      <c r="X98" s="507"/>
      <c r="Y98" s="448" t="s">
        <v>53</v>
      </c>
      <c r="Z98" s="449"/>
      <c r="AA98" s="450"/>
      <c r="AB98" s="452"/>
      <c r="AC98" s="453"/>
      <c r="AD98" s="454"/>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7"/>
      <c r="B99" s="420"/>
      <c r="C99" s="420"/>
      <c r="D99" s="420"/>
      <c r="E99" s="420"/>
      <c r="F99" s="421"/>
      <c r="G99" s="567"/>
      <c r="H99" s="200"/>
      <c r="I99" s="200"/>
      <c r="J99" s="200"/>
      <c r="K99" s="200"/>
      <c r="L99" s="200"/>
      <c r="M99" s="200"/>
      <c r="N99" s="200"/>
      <c r="O99" s="568"/>
      <c r="P99" s="508"/>
      <c r="Q99" s="508"/>
      <c r="R99" s="508"/>
      <c r="S99" s="508"/>
      <c r="T99" s="508"/>
      <c r="U99" s="508"/>
      <c r="V99" s="508"/>
      <c r="W99" s="508"/>
      <c r="X99" s="509"/>
      <c r="Y99" s="886" t="s">
        <v>13</v>
      </c>
      <c r="Z99" s="887"/>
      <c r="AA99" s="888"/>
      <c r="AB99" s="883" t="s">
        <v>14</v>
      </c>
      <c r="AC99" s="884"/>
      <c r="AD99" s="885"/>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5"/>
      <c r="Z100" s="846"/>
      <c r="AA100" s="847"/>
      <c r="AB100" s="471" t="s">
        <v>11</v>
      </c>
      <c r="AC100" s="471"/>
      <c r="AD100" s="471"/>
      <c r="AE100" s="529" t="s">
        <v>316</v>
      </c>
      <c r="AF100" s="530"/>
      <c r="AG100" s="530"/>
      <c r="AH100" s="531"/>
      <c r="AI100" s="529" t="s">
        <v>336</v>
      </c>
      <c r="AJ100" s="530"/>
      <c r="AK100" s="530"/>
      <c r="AL100" s="531"/>
      <c r="AM100" s="529" t="s">
        <v>343</v>
      </c>
      <c r="AN100" s="530"/>
      <c r="AO100" s="530"/>
      <c r="AP100" s="531"/>
      <c r="AQ100" s="304" t="s">
        <v>356</v>
      </c>
      <c r="AR100" s="305"/>
      <c r="AS100" s="305"/>
      <c r="AT100" s="306"/>
      <c r="AU100" s="304" t="s">
        <v>357</v>
      </c>
      <c r="AV100" s="305"/>
      <c r="AW100" s="305"/>
      <c r="AX100" s="307"/>
    </row>
    <row r="101" spans="1:60" ht="23.25" customHeight="1" x14ac:dyDescent="0.15">
      <c r="A101" s="412"/>
      <c r="B101" s="413"/>
      <c r="C101" s="413"/>
      <c r="D101" s="413"/>
      <c r="E101" s="413"/>
      <c r="F101" s="414"/>
      <c r="G101" s="90" t="s">
        <v>496</v>
      </c>
      <c r="H101" s="90"/>
      <c r="I101" s="90"/>
      <c r="J101" s="90"/>
      <c r="K101" s="90"/>
      <c r="L101" s="90"/>
      <c r="M101" s="90"/>
      <c r="N101" s="90"/>
      <c r="O101" s="90"/>
      <c r="P101" s="90"/>
      <c r="Q101" s="90"/>
      <c r="R101" s="90"/>
      <c r="S101" s="90"/>
      <c r="T101" s="90"/>
      <c r="U101" s="90"/>
      <c r="V101" s="90"/>
      <c r="W101" s="90"/>
      <c r="X101" s="91"/>
      <c r="Y101" s="532" t="s">
        <v>54</v>
      </c>
      <c r="Z101" s="533"/>
      <c r="AA101" s="534"/>
      <c r="AB101" s="451" t="s">
        <v>554</v>
      </c>
      <c r="AC101" s="451"/>
      <c r="AD101" s="451"/>
      <c r="AE101" s="202">
        <v>2520</v>
      </c>
      <c r="AF101" s="203"/>
      <c r="AG101" s="203"/>
      <c r="AH101" s="204"/>
      <c r="AI101" s="202">
        <v>2627</v>
      </c>
      <c r="AJ101" s="203"/>
      <c r="AK101" s="203"/>
      <c r="AL101" s="204"/>
      <c r="AM101" s="202">
        <v>2632</v>
      </c>
      <c r="AN101" s="203"/>
      <c r="AO101" s="203"/>
      <c r="AP101" s="204"/>
      <c r="AQ101" s="202" t="s">
        <v>524</v>
      </c>
      <c r="AR101" s="203"/>
      <c r="AS101" s="203"/>
      <c r="AT101" s="204"/>
      <c r="AU101" s="202" t="s">
        <v>524</v>
      </c>
      <c r="AV101" s="203"/>
      <c r="AW101" s="203"/>
      <c r="AX101" s="204"/>
    </row>
    <row r="102" spans="1:60" ht="23.25" customHeight="1" x14ac:dyDescent="0.15">
      <c r="A102" s="415"/>
      <c r="B102" s="416"/>
      <c r="C102" s="416"/>
      <c r="D102" s="416"/>
      <c r="E102" s="416"/>
      <c r="F102" s="417"/>
      <c r="G102" s="96"/>
      <c r="H102" s="96"/>
      <c r="I102" s="96"/>
      <c r="J102" s="96"/>
      <c r="K102" s="96"/>
      <c r="L102" s="96"/>
      <c r="M102" s="96"/>
      <c r="N102" s="96"/>
      <c r="O102" s="96"/>
      <c r="P102" s="96"/>
      <c r="Q102" s="96"/>
      <c r="R102" s="96"/>
      <c r="S102" s="96"/>
      <c r="T102" s="96"/>
      <c r="U102" s="96"/>
      <c r="V102" s="96"/>
      <c r="W102" s="96"/>
      <c r="X102" s="97"/>
      <c r="Y102" s="435" t="s">
        <v>55</v>
      </c>
      <c r="Z102" s="436"/>
      <c r="AA102" s="437"/>
      <c r="AB102" s="451" t="s">
        <v>550</v>
      </c>
      <c r="AC102" s="451"/>
      <c r="AD102" s="451"/>
      <c r="AE102" s="408" t="s">
        <v>550</v>
      </c>
      <c r="AF102" s="408"/>
      <c r="AG102" s="408"/>
      <c r="AH102" s="408"/>
      <c r="AI102" s="408" t="s">
        <v>550</v>
      </c>
      <c r="AJ102" s="408"/>
      <c r="AK102" s="408"/>
      <c r="AL102" s="408"/>
      <c r="AM102" s="408" t="s">
        <v>550</v>
      </c>
      <c r="AN102" s="408"/>
      <c r="AO102" s="408"/>
      <c r="AP102" s="408"/>
      <c r="AQ102" s="257" t="s">
        <v>524</v>
      </c>
      <c r="AR102" s="258"/>
      <c r="AS102" s="258"/>
      <c r="AT102" s="303"/>
      <c r="AU102" s="257" t="s">
        <v>524</v>
      </c>
      <c r="AV102" s="258"/>
      <c r="AW102" s="258"/>
      <c r="AX102" s="303"/>
    </row>
    <row r="103" spans="1:60" ht="31.5" hidden="1" customHeight="1" x14ac:dyDescent="0.15">
      <c r="A103" s="409" t="s">
        <v>276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316</v>
      </c>
      <c r="AF103" s="406"/>
      <c r="AG103" s="406"/>
      <c r="AH103" s="407"/>
      <c r="AI103" s="405" t="s">
        <v>314</v>
      </c>
      <c r="AJ103" s="406"/>
      <c r="AK103" s="406"/>
      <c r="AL103" s="407"/>
      <c r="AM103" s="405" t="s">
        <v>343</v>
      </c>
      <c r="AN103" s="406"/>
      <c r="AO103" s="406"/>
      <c r="AP103" s="407"/>
      <c r="AQ103" s="268" t="s">
        <v>356</v>
      </c>
      <c r="AR103" s="269"/>
      <c r="AS103" s="269"/>
      <c r="AT103" s="308"/>
      <c r="AU103" s="268" t="s">
        <v>357</v>
      </c>
      <c r="AV103" s="269"/>
      <c r="AW103" s="269"/>
      <c r="AX103" s="270"/>
    </row>
    <row r="104" spans="1:60" ht="23.25" hidden="1" customHeight="1" x14ac:dyDescent="0.15">
      <c r="A104" s="412"/>
      <c r="B104" s="413"/>
      <c r="C104" s="413"/>
      <c r="D104" s="413"/>
      <c r="E104" s="413"/>
      <c r="F104" s="414"/>
      <c r="G104" s="90"/>
      <c r="H104" s="90"/>
      <c r="I104" s="90"/>
      <c r="J104" s="90"/>
      <c r="K104" s="90"/>
      <c r="L104" s="90"/>
      <c r="M104" s="90"/>
      <c r="N104" s="90"/>
      <c r="O104" s="90"/>
      <c r="P104" s="90"/>
      <c r="Q104" s="90"/>
      <c r="R104" s="90"/>
      <c r="S104" s="90"/>
      <c r="T104" s="90"/>
      <c r="U104" s="90"/>
      <c r="V104" s="90"/>
      <c r="W104" s="90"/>
      <c r="X104" s="91"/>
      <c r="Y104" s="455" t="s">
        <v>54</v>
      </c>
      <c r="Z104" s="456"/>
      <c r="AA104" s="457"/>
      <c r="AB104" s="535"/>
      <c r="AC104" s="536"/>
      <c r="AD104" s="537"/>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5"/>
      <c r="B105" s="416"/>
      <c r="C105" s="416"/>
      <c r="D105" s="416"/>
      <c r="E105" s="416"/>
      <c r="F105" s="417"/>
      <c r="G105" s="96"/>
      <c r="H105" s="96"/>
      <c r="I105" s="96"/>
      <c r="J105" s="96"/>
      <c r="K105" s="96"/>
      <c r="L105" s="96"/>
      <c r="M105" s="96"/>
      <c r="N105" s="96"/>
      <c r="O105" s="96"/>
      <c r="P105" s="96"/>
      <c r="Q105" s="96"/>
      <c r="R105" s="96"/>
      <c r="S105" s="96"/>
      <c r="T105" s="96"/>
      <c r="U105" s="96"/>
      <c r="V105" s="96"/>
      <c r="W105" s="96"/>
      <c r="X105" s="97"/>
      <c r="Y105" s="435" t="s">
        <v>55</v>
      </c>
      <c r="Z105" s="538"/>
      <c r="AA105" s="539"/>
      <c r="AB105" s="458"/>
      <c r="AC105" s="459"/>
      <c r="AD105" s="460"/>
      <c r="AE105" s="408"/>
      <c r="AF105" s="408"/>
      <c r="AG105" s="408"/>
      <c r="AH105" s="408"/>
      <c r="AI105" s="408"/>
      <c r="AJ105" s="408"/>
      <c r="AK105" s="408"/>
      <c r="AL105" s="408"/>
      <c r="AM105" s="408"/>
      <c r="AN105" s="408"/>
      <c r="AO105" s="408"/>
      <c r="AP105" s="408"/>
      <c r="AQ105" s="202"/>
      <c r="AR105" s="203"/>
      <c r="AS105" s="203"/>
      <c r="AT105" s="204"/>
      <c r="AU105" s="257"/>
      <c r="AV105" s="258"/>
      <c r="AW105" s="258"/>
      <c r="AX105" s="303"/>
    </row>
    <row r="106" spans="1:60" ht="31.5" hidden="1" customHeight="1" x14ac:dyDescent="0.15">
      <c r="A106" s="409" t="s">
        <v>276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316</v>
      </c>
      <c r="AF106" s="406"/>
      <c r="AG106" s="406"/>
      <c r="AH106" s="407"/>
      <c r="AI106" s="405" t="s">
        <v>314</v>
      </c>
      <c r="AJ106" s="406"/>
      <c r="AK106" s="406"/>
      <c r="AL106" s="407"/>
      <c r="AM106" s="405" t="s">
        <v>343</v>
      </c>
      <c r="AN106" s="406"/>
      <c r="AO106" s="406"/>
      <c r="AP106" s="407"/>
      <c r="AQ106" s="268" t="s">
        <v>356</v>
      </c>
      <c r="AR106" s="269"/>
      <c r="AS106" s="269"/>
      <c r="AT106" s="308"/>
      <c r="AU106" s="268" t="s">
        <v>357</v>
      </c>
      <c r="AV106" s="269"/>
      <c r="AW106" s="269"/>
      <c r="AX106" s="270"/>
    </row>
    <row r="107" spans="1:60" ht="23.25" hidden="1" customHeight="1" x14ac:dyDescent="0.15">
      <c r="A107" s="412"/>
      <c r="B107" s="413"/>
      <c r="C107" s="413"/>
      <c r="D107" s="413"/>
      <c r="E107" s="413"/>
      <c r="F107" s="414"/>
      <c r="G107" s="90"/>
      <c r="H107" s="90"/>
      <c r="I107" s="90"/>
      <c r="J107" s="90"/>
      <c r="K107" s="90"/>
      <c r="L107" s="90"/>
      <c r="M107" s="90"/>
      <c r="N107" s="90"/>
      <c r="O107" s="90"/>
      <c r="P107" s="90"/>
      <c r="Q107" s="90"/>
      <c r="R107" s="90"/>
      <c r="S107" s="90"/>
      <c r="T107" s="90"/>
      <c r="U107" s="90"/>
      <c r="V107" s="90"/>
      <c r="W107" s="90"/>
      <c r="X107" s="91"/>
      <c r="Y107" s="455" t="s">
        <v>54</v>
      </c>
      <c r="Z107" s="456"/>
      <c r="AA107" s="457"/>
      <c r="AB107" s="535"/>
      <c r="AC107" s="536"/>
      <c r="AD107" s="537"/>
      <c r="AE107" s="408"/>
      <c r="AF107" s="408"/>
      <c r="AG107" s="408"/>
      <c r="AH107" s="408"/>
      <c r="AI107" s="408"/>
      <c r="AJ107" s="408"/>
      <c r="AK107" s="408"/>
      <c r="AL107" s="408"/>
      <c r="AM107" s="408"/>
      <c r="AN107" s="408"/>
      <c r="AO107" s="408"/>
      <c r="AP107" s="408"/>
      <c r="AQ107" s="202"/>
      <c r="AR107" s="203"/>
      <c r="AS107" s="203"/>
      <c r="AT107" s="204"/>
      <c r="AU107" s="202"/>
      <c r="AV107" s="203"/>
      <c r="AW107" s="203"/>
      <c r="AX107" s="204"/>
    </row>
    <row r="108" spans="1:60" ht="23.25" hidden="1" customHeight="1" x14ac:dyDescent="0.15">
      <c r="A108" s="415"/>
      <c r="B108" s="416"/>
      <c r="C108" s="416"/>
      <c r="D108" s="416"/>
      <c r="E108" s="416"/>
      <c r="F108" s="417"/>
      <c r="G108" s="96"/>
      <c r="H108" s="96"/>
      <c r="I108" s="96"/>
      <c r="J108" s="96"/>
      <c r="K108" s="96"/>
      <c r="L108" s="96"/>
      <c r="M108" s="96"/>
      <c r="N108" s="96"/>
      <c r="O108" s="96"/>
      <c r="P108" s="96"/>
      <c r="Q108" s="96"/>
      <c r="R108" s="96"/>
      <c r="S108" s="96"/>
      <c r="T108" s="96"/>
      <c r="U108" s="96"/>
      <c r="V108" s="96"/>
      <c r="W108" s="96"/>
      <c r="X108" s="97"/>
      <c r="Y108" s="435" t="s">
        <v>55</v>
      </c>
      <c r="Z108" s="538"/>
      <c r="AA108" s="539"/>
      <c r="AB108" s="458"/>
      <c r="AC108" s="459"/>
      <c r="AD108" s="460"/>
      <c r="AE108" s="408"/>
      <c r="AF108" s="408"/>
      <c r="AG108" s="408"/>
      <c r="AH108" s="408"/>
      <c r="AI108" s="408"/>
      <c r="AJ108" s="408"/>
      <c r="AK108" s="408"/>
      <c r="AL108" s="408"/>
      <c r="AM108" s="408"/>
      <c r="AN108" s="408"/>
      <c r="AO108" s="408"/>
      <c r="AP108" s="408"/>
      <c r="AQ108" s="202"/>
      <c r="AR108" s="203"/>
      <c r="AS108" s="203"/>
      <c r="AT108" s="204"/>
      <c r="AU108" s="257"/>
      <c r="AV108" s="258"/>
      <c r="AW108" s="258"/>
      <c r="AX108" s="303"/>
    </row>
    <row r="109" spans="1:60" ht="31.5" hidden="1" customHeight="1" x14ac:dyDescent="0.15">
      <c r="A109" s="409" t="s">
        <v>276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316</v>
      </c>
      <c r="AF109" s="406"/>
      <c r="AG109" s="406"/>
      <c r="AH109" s="407"/>
      <c r="AI109" s="405" t="s">
        <v>314</v>
      </c>
      <c r="AJ109" s="406"/>
      <c r="AK109" s="406"/>
      <c r="AL109" s="407"/>
      <c r="AM109" s="405" t="s">
        <v>343</v>
      </c>
      <c r="AN109" s="406"/>
      <c r="AO109" s="406"/>
      <c r="AP109" s="407"/>
      <c r="AQ109" s="268" t="s">
        <v>356</v>
      </c>
      <c r="AR109" s="269"/>
      <c r="AS109" s="269"/>
      <c r="AT109" s="308"/>
      <c r="AU109" s="268" t="s">
        <v>357</v>
      </c>
      <c r="AV109" s="269"/>
      <c r="AW109" s="269"/>
      <c r="AX109" s="270"/>
    </row>
    <row r="110" spans="1:60" ht="23.25" hidden="1" customHeight="1" x14ac:dyDescent="0.15">
      <c r="A110" s="412"/>
      <c r="B110" s="413"/>
      <c r="C110" s="413"/>
      <c r="D110" s="413"/>
      <c r="E110" s="413"/>
      <c r="F110" s="414"/>
      <c r="G110" s="90"/>
      <c r="H110" s="90"/>
      <c r="I110" s="90"/>
      <c r="J110" s="90"/>
      <c r="K110" s="90"/>
      <c r="L110" s="90"/>
      <c r="M110" s="90"/>
      <c r="N110" s="90"/>
      <c r="O110" s="90"/>
      <c r="P110" s="90"/>
      <c r="Q110" s="90"/>
      <c r="R110" s="90"/>
      <c r="S110" s="90"/>
      <c r="T110" s="90"/>
      <c r="U110" s="90"/>
      <c r="V110" s="90"/>
      <c r="W110" s="90"/>
      <c r="X110" s="91"/>
      <c r="Y110" s="455" t="s">
        <v>54</v>
      </c>
      <c r="Z110" s="456"/>
      <c r="AA110" s="457"/>
      <c r="AB110" s="535"/>
      <c r="AC110" s="536"/>
      <c r="AD110" s="537"/>
      <c r="AE110" s="408"/>
      <c r="AF110" s="408"/>
      <c r="AG110" s="408"/>
      <c r="AH110" s="408"/>
      <c r="AI110" s="408"/>
      <c r="AJ110" s="408"/>
      <c r="AK110" s="408"/>
      <c r="AL110" s="408"/>
      <c r="AM110" s="408"/>
      <c r="AN110" s="408"/>
      <c r="AO110" s="408"/>
      <c r="AP110" s="408"/>
      <c r="AQ110" s="202"/>
      <c r="AR110" s="203"/>
      <c r="AS110" s="203"/>
      <c r="AT110" s="204"/>
      <c r="AU110" s="202"/>
      <c r="AV110" s="203"/>
      <c r="AW110" s="203"/>
      <c r="AX110" s="204"/>
    </row>
    <row r="111" spans="1:60" ht="23.25" hidden="1" customHeight="1" x14ac:dyDescent="0.15">
      <c r="A111" s="415"/>
      <c r="B111" s="416"/>
      <c r="C111" s="416"/>
      <c r="D111" s="416"/>
      <c r="E111" s="416"/>
      <c r="F111" s="417"/>
      <c r="G111" s="96"/>
      <c r="H111" s="96"/>
      <c r="I111" s="96"/>
      <c r="J111" s="96"/>
      <c r="K111" s="96"/>
      <c r="L111" s="96"/>
      <c r="M111" s="96"/>
      <c r="N111" s="96"/>
      <c r="O111" s="96"/>
      <c r="P111" s="96"/>
      <c r="Q111" s="96"/>
      <c r="R111" s="96"/>
      <c r="S111" s="96"/>
      <c r="T111" s="96"/>
      <c r="U111" s="96"/>
      <c r="V111" s="96"/>
      <c r="W111" s="96"/>
      <c r="X111" s="97"/>
      <c r="Y111" s="435" t="s">
        <v>55</v>
      </c>
      <c r="Z111" s="538"/>
      <c r="AA111" s="539"/>
      <c r="AB111" s="458"/>
      <c r="AC111" s="459"/>
      <c r="AD111" s="460"/>
      <c r="AE111" s="408"/>
      <c r="AF111" s="408"/>
      <c r="AG111" s="408"/>
      <c r="AH111" s="408"/>
      <c r="AI111" s="408"/>
      <c r="AJ111" s="408"/>
      <c r="AK111" s="408"/>
      <c r="AL111" s="408"/>
      <c r="AM111" s="408"/>
      <c r="AN111" s="408"/>
      <c r="AO111" s="408"/>
      <c r="AP111" s="408"/>
      <c r="AQ111" s="202"/>
      <c r="AR111" s="203"/>
      <c r="AS111" s="203"/>
      <c r="AT111" s="204"/>
      <c r="AU111" s="257"/>
      <c r="AV111" s="258"/>
      <c r="AW111" s="258"/>
      <c r="AX111" s="303"/>
    </row>
    <row r="112" spans="1:60" ht="31.5" hidden="1" customHeight="1" x14ac:dyDescent="0.15">
      <c r="A112" s="409" t="s">
        <v>276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316</v>
      </c>
      <c r="AF112" s="406"/>
      <c r="AG112" s="406"/>
      <c r="AH112" s="407"/>
      <c r="AI112" s="405" t="s">
        <v>314</v>
      </c>
      <c r="AJ112" s="406"/>
      <c r="AK112" s="406"/>
      <c r="AL112" s="407"/>
      <c r="AM112" s="405" t="s">
        <v>343</v>
      </c>
      <c r="AN112" s="406"/>
      <c r="AO112" s="406"/>
      <c r="AP112" s="407"/>
      <c r="AQ112" s="268" t="s">
        <v>356</v>
      </c>
      <c r="AR112" s="269"/>
      <c r="AS112" s="269"/>
      <c r="AT112" s="308"/>
      <c r="AU112" s="268" t="s">
        <v>357</v>
      </c>
      <c r="AV112" s="269"/>
      <c r="AW112" s="269"/>
      <c r="AX112" s="270"/>
    </row>
    <row r="113" spans="1:50" ht="23.25" hidden="1" customHeight="1" x14ac:dyDescent="0.15">
      <c r="A113" s="412"/>
      <c r="B113" s="413"/>
      <c r="C113" s="413"/>
      <c r="D113" s="413"/>
      <c r="E113" s="413"/>
      <c r="F113" s="414"/>
      <c r="G113" s="90"/>
      <c r="H113" s="90"/>
      <c r="I113" s="90"/>
      <c r="J113" s="90"/>
      <c r="K113" s="90"/>
      <c r="L113" s="90"/>
      <c r="M113" s="90"/>
      <c r="N113" s="90"/>
      <c r="O113" s="90"/>
      <c r="P113" s="90"/>
      <c r="Q113" s="90"/>
      <c r="R113" s="90"/>
      <c r="S113" s="90"/>
      <c r="T113" s="90"/>
      <c r="U113" s="90"/>
      <c r="V113" s="90"/>
      <c r="W113" s="90"/>
      <c r="X113" s="91"/>
      <c r="Y113" s="455" t="s">
        <v>54</v>
      </c>
      <c r="Z113" s="456"/>
      <c r="AA113" s="457"/>
      <c r="AB113" s="535"/>
      <c r="AC113" s="536"/>
      <c r="AD113" s="537"/>
      <c r="AE113" s="408"/>
      <c r="AF113" s="408"/>
      <c r="AG113" s="408"/>
      <c r="AH113" s="408"/>
      <c r="AI113" s="408"/>
      <c r="AJ113" s="408"/>
      <c r="AK113" s="408"/>
      <c r="AL113" s="408"/>
      <c r="AM113" s="408"/>
      <c r="AN113" s="408"/>
      <c r="AO113" s="408"/>
      <c r="AP113" s="408"/>
      <c r="AQ113" s="202"/>
      <c r="AR113" s="203"/>
      <c r="AS113" s="203"/>
      <c r="AT113" s="204"/>
      <c r="AU113" s="202"/>
      <c r="AV113" s="203"/>
      <c r="AW113" s="203"/>
      <c r="AX113" s="204"/>
    </row>
    <row r="114" spans="1:50" ht="23.25" hidden="1" customHeight="1" x14ac:dyDescent="0.15">
      <c r="A114" s="415"/>
      <c r="B114" s="416"/>
      <c r="C114" s="416"/>
      <c r="D114" s="416"/>
      <c r="E114" s="416"/>
      <c r="F114" s="417"/>
      <c r="G114" s="96"/>
      <c r="H114" s="96"/>
      <c r="I114" s="96"/>
      <c r="J114" s="96"/>
      <c r="K114" s="96"/>
      <c r="L114" s="96"/>
      <c r="M114" s="96"/>
      <c r="N114" s="96"/>
      <c r="O114" s="96"/>
      <c r="P114" s="96"/>
      <c r="Q114" s="96"/>
      <c r="R114" s="96"/>
      <c r="S114" s="96"/>
      <c r="T114" s="96"/>
      <c r="U114" s="96"/>
      <c r="V114" s="96"/>
      <c r="W114" s="96"/>
      <c r="X114" s="97"/>
      <c r="Y114" s="435" t="s">
        <v>55</v>
      </c>
      <c r="Z114" s="538"/>
      <c r="AA114" s="539"/>
      <c r="AB114" s="458"/>
      <c r="AC114" s="459"/>
      <c r="AD114" s="460"/>
      <c r="AE114" s="408"/>
      <c r="AF114" s="408"/>
      <c r="AG114" s="408"/>
      <c r="AH114" s="408"/>
      <c r="AI114" s="408"/>
      <c r="AJ114" s="408"/>
      <c r="AK114" s="408"/>
      <c r="AL114" s="408"/>
      <c r="AM114" s="408"/>
      <c r="AN114" s="408"/>
      <c r="AO114" s="408"/>
      <c r="AP114" s="408"/>
      <c r="AQ114" s="202"/>
      <c r="AR114" s="203"/>
      <c r="AS114" s="203"/>
      <c r="AT114" s="204"/>
      <c r="AU114" s="202"/>
      <c r="AV114" s="203"/>
      <c r="AW114" s="203"/>
      <c r="AX114" s="204"/>
    </row>
    <row r="115" spans="1:50" ht="23.25" customHeight="1" x14ac:dyDescent="0.15">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316</v>
      </c>
      <c r="AF115" s="406"/>
      <c r="AG115" s="406"/>
      <c r="AH115" s="407"/>
      <c r="AI115" s="405" t="s">
        <v>314</v>
      </c>
      <c r="AJ115" s="406"/>
      <c r="AK115" s="406"/>
      <c r="AL115" s="407"/>
      <c r="AM115" s="405" t="s">
        <v>343</v>
      </c>
      <c r="AN115" s="406"/>
      <c r="AO115" s="406"/>
      <c r="AP115" s="407"/>
      <c r="AQ115" s="579" t="s">
        <v>358</v>
      </c>
      <c r="AR115" s="580"/>
      <c r="AS115" s="580"/>
      <c r="AT115" s="580"/>
      <c r="AU115" s="580"/>
      <c r="AV115" s="580"/>
      <c r="AW115" s="580"/>
      <c r="AX115" s="581"/>
    </row>
    <row r="116" spans="1:50" ht="23.25" customHeight="1" x14ac:dyDescent="0.15">
      <c r="A116" s="429"/>
      <c r="B116" s="430"/>
      <c r="C116" s="430"/>
      <c r="D116" s="430"/>
      <c r="E116" s="430"/>
      <c r="F116" s="431"/>
      <c r="G116" s="380" t="s">
        <v>497</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452" t="s">
        <v>555</v>
      </c>
      <c r="AC116" s="453"/>
      <c r="AD116" s="454"/>
      <c r="AE116" s="408">
        <v>353.6</v>
      </c>
      <c r="AF116" s="408"/>
      <c r="AG116" s="408"/>
      <c r="AH116" s="408"/>
      <c r="AI116" s="408">
        <v>337.5</v>
      </c>
      <c r="AJ116" s="408"/>
      <c r="AK116" s="408"/>
      <c r="AL116" s="408"/>
      <c r="AM116" s="408">
        <v>336.8</v>
      </c>
      <c r="AN116" s="408"/>
      <c r="AO116" s="408"/>
      <c r="AP116" s="408"/>
      <c r="AQ116" s="202" t="s">
        <v>524</v>
      </c>
      <c r="AR116" s="203"/>
      <c r="AS116" s="203"/>
      <c r="AT116" s="203"/>
      <c r="AU116" s="203"/>
      <c r="AV116" s="203"/>
      <c r="AW116" s="203"/>
      <c r="AX116" s="205"/>
    </row>
    <row r="117" spans="1:50" ht="46.5" customHeight="1" thickBot="1" x14ac:dyDescent="0.2">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62" t="s">
        <v>556</v>
      </c>
      <c r="AC117" s="463"/>
      <c r="AD117" s="464"/>
      <c r="AE117" s="578" t="s">
        <v>557</v>
      </c>
      <c r="AF117" s="541"/>
      <c r="AG117" s="541"/>
      <c r="AH117" s="541"/>
      <c r="AI117" s="578" t="s">
        <v>558</v>
      </c>
      <c r="AJ117" s="541"/>
      <c r="AK117" s="541"/>
      <c r="AL117" s="541"/>
      <c r="AM117" s="578" t="s">
        <v>559</v>
      </c>
      <c r="AN117" s="541"/>
      <c r="AO117" s="541"/>
      <c r="AP117" s="541"/>
      <c r="AQ117" s="541" t="s">
        <v>524</v>
      </c>
      <c r="AR117" s="541"/>
      <c r="AS117" s="541"/>
      <c r="AT117" s="541"/>
      <c r="AU117" s="541"/>
      <c r="AV117" s="541"/>
      <c r="AW117" s="541"/>
      <c r="AX117" s="542"/>
    </row>
    <row r="118" spans="1:50" ht="23.25" hidden="1" customHeight="1" x14ac:dyDescent="0.15">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316</v>
      </c>
      <c r="AF118" s="406"/>
      <c r="AG118" s="406"/>
      <c r="AH118" s="407"/>
      <c r="AI118" s="405" t="s">
        <v>314</v>
      </c>
      <c r="AJ118" s="406"/>
      <c r="AK118" s="406"/>
      <c r="AL118" s="407"/>
      <c r="AM118" s="405" t="s">
        <v>343</v>
      </c>
      <c r="AN118" s="406"/>
      <c r="AO118" s="406"/>
      <c r="AP118" s="407"/>
      <c r="AQ118" s="579" t="s">
        <v>358</v>
      </c>
      <c r="AR118" s="580"/>
      <c r="AS118" s="580"/>
      <c r="AT118" s="580"/>
      <c r="AU118" s="580"/>
      <c r="AV118" s="580"/>
      <c r="AW118" s="580"/>
      <c r="AX118" s="581"/>
    </row>
    <row r="119" spans="1:50" ht="23.25" hidden="1" customHeight="1" x14ac:dyDescent="0.15">
      <c r="A119" s="429"/>
      <c r="B119" s="430"/>
      <c r="C119" s="430"/>
      <c r="D119" s="430"/>
      <c r="E119" s="430"/>
      <c r="F119" s="431"/>
      <c r="G119" s="380" t="s">
        <v>283</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0"/>
    </row>
    <row r="120" spans="1:50" ht="46.5" hidden="1" customHeight="1" x14ac:dyDescent="0.15">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462" t="s">
        <v>282</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316</v>
      </c>
      <c r="AF121" s="406"/>
      <c r="AG121" s="406"/>
      <c r="AH121" s="407"/>
      <c r="AI121" s="405" t="s">
        <v>314</v>
      </c>
      <c r="AJ121" s="406"/>
      <c r="AK121" s="406"/>
      <c r="AL121" s="407"/>
      <c r="AM121" s="405" t="s">
        <v>343</v>
      </c>
      <c r="AN121" s="406"/>
      <c r="AO121" s="406"/>
      <c r="AP121" s="407"/>
      <c r="AQ121" s="579" t="s">
        <v>358</v>
      </c>
      <c r="AR121" s="580"/>
      <c r="AS121" s="580"/>
      <c r="AT121" s="580"/>
      <c r="AU121" s="580"/>
      <c r="AV121" s="580"/>
      <c r="AW121" s="580"/>
      <c r="AX121" s="581"/>
    </row>
    <row r="122" spans="1:50" ht="23.25" hidden="1" customHeight="1" x14ac:dyDescent="0.15">
      <c r="A122" s="429"/>
      <c r="B122" s="430"/>
      <c r="C122" s="430"/>
      <c r="D122" s="430"/>
      <c r="E122" s="430"/>
      <c r="F122" s="431"/>
      <c r="G122" s="380" t="s">
        <v>284</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0"/>
    </row>
    <row r="123" spans="1:50" ht="46.5" hidden="1" customHeight="1" x14ac:dyDescent="0.15">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462" t="s">
        <v>285</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316</v>
      </c>
      <c r="AF124" s="406"/>
      <c r="AG124" s="406"/>
      <c r="AH124" s="407"/>
      <c r="AI124" s="405" t="s">
        <v>314</v>
      </c>
      <c r="AJ124" s="406"/>
      <c r="AK124" s="406"/>
      <c r="AL124" s="407"/>
      <c r="AM124" s="405" t="s">
        <v>343</v>
      </c>
      <c r="AN124" s="406"/>
      <c r="AO124" s="406"/>
      <c r="AP124" s="407"/>
      <c r="AQ124" s="579" t="s">
        <v>358</v>
      </c>
      <c r="AR124" s="580"/>
      <c r="AS124" s="580"/>
      <c r="AT124" s="580"/>
      <c r="AU124" s="580"/>
      <c r="AV124" s="580"/>
      <c r="AW124" s="580"/>
      <c r="AX124" s="581"/>
    </row>
    <row r="125" spans="1:50" ht="23.25" hidden="1" customHeight="1" x14ac:dyDescent="0.15">
      <c r="A125" s="429"/>
      <c r="B125" s="430"/>
      <c r="C125" s="430"/>
      <c r="D125" s="430"/>
      <c r="E125" s="430"/>
      <c r="F125" s="431"/>
      <c r="G125" s="380" t="s">
        <v>284</v>
      </c>
      <c r="H125" s="380"/>
      <c r="I125" s="380"/>
      <c r="J125" s="380"/>
      <c r="K125" s="380"/>
      <c r="L125" s="380"/>
      <c r="M125" s="380"/>
      <c r="N125" s="380"/>
      <c r="O125" s="380"/>
      <c r="P125" s="380"/>
      <c r="Q125" s="380"/>
      <c r="R125" s="380"/>
      <c r="S125" s="380"/>
      <c r="T125" s="380"/>
      <c r="U125" s="380"/>
      <c r="V125" s="380"/>
      <c r="W125" s="380"/>
      <c r="X125" s="920"/>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0"/>
    </row>
    <row r="126" spans="1:50" ht="46.5" hidden="1" customHeight="1" x14ac:dyDescent="0.15">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21"/>
      <c r="Y126" s="461" t="s">
        <v>48</v>
      </c>
      <c r="Z126" s="436"/>
      <c r="AA126" s="437"/>
      <c r="AB126" s="462" t="s">
        <v>282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19" t="s">
        <v>15</v>
      </c>
      <c r="B127" s="430"/>
      <c r="C127" s="430"/>
      <c r="D127" s="430"/>
      <c r="E127" s="430"/>
      <c r="F127" s="431"/>
      <c r="G127" s="232" t="s">
        <v>16</v>
      </c>
      <c r="H127" s="232"/>
      <c r="I127" s="232"/>
      <c r="J127" s="232"/>
      <c r="K127" s="232"/>
      <c r="L127" s="232"/>
      <c r="M127" s="232"/>
      <c r="N127" s="232"/>
      <c r="O127" s="232"/>
      <c r="P127" s="232"/>
      <c r="Q127" s="232"/>
      <c r="R127" s="232"/>
      <c r="S127" s="232"/>
      <c r="T127" s="232"/>
      <c r="U127" s="232"/>
      <c r="V127" s="232"/>
      <c r="W127" s="232"/>
      <c r="X127" s="233"/>
      <c r="Y127" s="917"/>
      <c r="Z127" s="918"/>
      <c r="AA127" s="919"/>
      <c r="AB127" s="231" t="s">
        <v>11</v>
      </c>
      <c r="AC127" s="232"/>
      <c r="AD127" s="233"/>
      <c r="AE127" s="405" t="s">
        <v>316</v>
      </c>
      <c r="AF127" s="406"/>
      <c r="AG127" s="406"/>
      <c r="AH127" s="407"/>
      <c r="AI127" s="405" t="s">
        <v>314</v>
      </c>
      <c r="AJ127" s="406"/>
      <c r="AK127" s="406"/>
      <c r="AL127" s="407"/>
      <c r="AM127" s="405" t="s">
        <v>343</v>
      </c>
      <c r="AN127" s="406"/>
      <c r="AO127" s="406"/>
      <c r="AP127" s="407"/>
      <c r="AQ127" s="579" t="s">
        <v>358</v>
      </c>
      <c r="AR127" s="580"/>
      <c r="AS127" s="580"/>
      <c r="AT127" s="580"/>
      <c r="AU127" s="580"/>
      <c r="AV127" s="580"/>
      <c r="AW127" s="580"/>
      <c r="AX127" s="581"/>
    </row>
    <row r="128" spans="1:50" ht="23.25" hidden="1" customHeight="1" x14ac:dyDescent="0.15">
      <c r="A128" s="429"/>
      <c r="B128" s="430"/>
      <c r="C128" s="430"/>
      <c r="D128" s="430"/>
      <c r="E128" s="430"/>
      <c r="F128" s="431"/>
      <c r="G128" s="380" t="s">
        <v>284</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0"/>
    </row>
    <row r="129" spans="1:50" ht="46.5" hidden="1" customHeight="1" thickBot="1" x14ac:dyDescent="0.2">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462" t="s">
        <v>282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73" t="s">
        <v>331</v>
      </c>
      <c r="B130" s="170"/>
      <c r="C130" s="169" t="s">
        <v>191</v>
      </c>
      <c r="D130" s="170"/>
      <c r="E130" s="154" t="s">
        <v>220</v>
      </c>
      <c r="F130" s="155"/>
      <c r="G130" s="156" t="s">
        <v>498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thickBot="1" x14ac:dyDescent="0.2">
      <c r="A131" s="174"/>
      <c r="B131" s="171"/>
      <c r="C131" s="165"/>
      <c r="D131" s="171"/>
      <c r="E131" s="159" t="s">
        <v>219</v>
      </c>
      <c r="F131" s="160"/>
      <c r="G131" s="95" t="s">
        <v>499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22"/>
      <c r="E430" s="159" t="s">
        <v>324</v>
      </c>
      <c r="F430" s="889"/>
      <c r="G430" s="890" t="s">
        <v>207</v>
      </c>
      <c r="H430" s="108"/>
      <c r="I430" s="108"/>
      <c r="J430" s="891"/>
      <c r="K430" s="892"/>
      <c r="L430" s="892"/>
      <c r="M430" s="892"/>
      <c r="N430" s="892"/>
      <c r="O430" s="892"/>
      <c r="P430" s="892"/>
      <c r="Q430" s="892"/>
      <c r="R430" s="892"/>
      <c r="S430" s="892"/>
      <c r="T430" s="893"/>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4"/>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7"/>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7"/>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90" t="s">
        <v>207</v>
      </c>
      <c r="H484" s="108"/>
      <c r="I484" s="108"/>
      <c r="J484" s="891"/>
      <c r="K484" s="892"/>
      <c r="L484" s="892"/>
      <c r="M484" s="892"/>
      <c r="N484" s="892"/>
      <c r="O484" s="892"/>
      <c r="P484" s="892"/>
      <c r="Q484" s="892"/>
      <c r="R484" s="892"/>
      <c r="S484" s="892"/>
      <c r="T484" s="893"/>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4"/>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90" t="s">
        <v>207</v>
      </c>
      <c r="H538" s="108"/>
      <c r="I538" s="108"/>
      <c r="J538" s="891"/>
      <c r="K538" s="892"/>
      <c r="L538" s="892"/>
      <c r="M538" s="892"/>
      <c r="N538" s="892"/>
      <c r="O538" s="892"/>
      <c r="P538" s="892"/>
      <c r="Q538" s="892"/>
      <c r="R538" s="892"/>
      <c r="S538" s="892"/>
      <c r="T538" s="893"/>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4"/>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90" t="s">
        <v>207</v>
      </c>
      <c r="H592" s="108"/>
      <c r="I592" s="108"/>
      <c r="J592" s="891"/>
      <c r="K592" s="892"/>
      <c r="L592" s="892"/>
      <c r="M592" s="892"/>
      <c r="N592" s="892"/>
      <c r="O592" s="892"/>
      <c r="P592" s="892"/>
      <c r="Q592" s="892"/>
      <c r="R592" s="892"/>
      <c r="S592" s="892"/>
      <c r="T592" s="893"/>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4"/>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90" t="s">
        <v>207</v>
      </c>
      <c r="H646" s="108"/>
      <c r="I646" s="108"/>
      <c r="J646" s="891"/>
      <c r="K646" s="892"/>
      <c r="L646" s="892"/>
      <c r="M646" s="892"/>
      <c r="N646" s="892"/>
      <c r="O646" s="892"/>
      <c r="P646" s="892"/>
      <c r="Q646" s="892"/>
      <c r="R646" s="892"/>
      <c r="S646" s="892"/>
      <c r="T646" s="893"/>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4"/>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3"/>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1" t="s">
        <v>30</v>
      </c>
      <c r="AH701" s="369"/>
      <c r="AI701" s="369"/>
      <c r="AJ701" s="369"/>
      <c r="AK701" s="369"/>
      <c r="AL701" s="369"/>
      <c r="AM701" s="369"/>
      <c r="AN701" s="369"/>
      <c r="AO701" s="369"/>
      <c r="AP701" s="369"/>
      <c r="AQ701" s="369"/>
      <c r="AR701" s="369"/>
      <c r="AS701" s="369"/>
      <c r="AT701" s="369"/>
      <c r="AU701" s="369"/>
      <c r="AV701" s="369"/>
      <c r="AW701" s="369"/>
      <c r="AX701" s="812"/>
    </row>
    <row r="702" spans="1:50" ht="69.599999999999994" customHeight="1" x14ac:dyDescent="0.15">
      <c r="A702" s="861" t="s">
        <v>139</v>
      </c>
      <c r="B702" s="862"/>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1" t="s">
        <v>487</v>
      </c>
      <c r="AE702" s="332"/>
      <c r="AF702" s="332"/>
      <c r="AG702" s="372" t="s">
        <v>500</v>
      </c>
      <c r="AH702" s="373"/>
      <c r="AI702" s="373"/>
      <c r="AJ702" s="373"/>
      <c r="AK702" s="373"/>
      <c r="AL702" s="373"/>
      <c r="AM702" s="373"/>
      <c r="AN702" s="373"/>
      <c r="AO702" s="373"/>
      <c r="AP702" s="373"/>
      <c r="AQ702" s="373"/>
      <c r="AR702" s="373"/>
      <c r="AS702" s="373"/>
      <c r="AT702" s="373"/>
      <c r="AU702" s="373"/>
      <c r="AV702" s="373"/>
      <c r="AW702" s="373"/>
      <c r="AX702" s="374"/>
    </row>
    <row r="703" spans="1:50" ht="84.95" customHeight="1" x14ac:dyDescent="0.15">
      <c r="A703" s="863"/>
      <c r="B703" s="864"/>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9"/>
      <c r="AD703" s="312" t="s">
        <v>487</v>
      </c>
      <c r="AE703" s="313"/>
      <c r="AF703" s="313"/>
      <c r="AG703" s="86" t="s">
        <v>501</v>
      </c>
      <c r="AH703" s="87"/>
      <c r="AI703" s="87"/>
      <c r="AJ703" s="87"/>
      <c r="AK703" s="87"/>
      <c r="AL703" s="87"/>
      <c r="AM703" s="87"/>
      <c r="AN703" s="87"/>
      <c r="AO703" s="87"/>
      <c r="AP703" s="87"/>
      <c r="AQ703" s="87"/>
      <c r="AR703" s="87"/>
      <c r="AS703" s="87"/>
      <c r="AT703" s="87"/>
      <c r="AU703" s="87"/>
      <c r="AV703" s="87"/>
      <c r="AW703" s="87"/>
      <c r="AX703" s="88"/>
    </row>
    <row r="704" spans="1:50" ht="99.95" customHeight="1" x14ac:dyDescent="0.15">
      <c r="A704" s="865"/>
      <c r="B704" s="866"/>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70" t="s">
        <v>487</v>
      </c>
      <c r="AE704" s="771"/>
      <c r="AF704" s="771"/>
      <c r="AG704" s="152" t="s">
        <v>502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8" t="s">
        <v>38</v>
      </c>
      <c r="B705" s="629"/>
      <c r="C705" s="808" t="s">
        <v>40</v>
      </c>
      <c r="D705" s="809"/>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0"/>
      <c r="AD705" s="702" t="s">
        <v>503</v>
      </c>
      <c r="AE705" s="703"/>
      <c r="AF705" s="703"/>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0"/>
      <c r="B706" s="631"/>
      <c r="C706" s="782"/>
      <c r="D706" s="783"/>
      <c r="E706" s="718" t="s">
        <v>305</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2" t="s">
        <v>504</v>
      </c>
      <c r="AE706" s="313"/>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0"/>
      <c r="B707" s="631"/>
      <c r="C707" s="784"/>
      <c r="D707" s="785"/>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504</v>
      </c>
      <c r="AE707" s="824"/>
      <c r="AF707" s="824"/>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2" t="s">
        <v>487</v>
      </c>
      <c r="AE708" s="593"/>
      <c r="AF708" s="593"/>
      <c r="AG708" s="730" t="s">
        <v>505</v>
      </c>
      <c r="AH708" s="731"/>
      <c r="AI708" s="731"/>
      <c r="AJ708" s="731"/>
      <c r="AK708" s="731"/>
      <c r="AL708" s="731"/>
      <c r="AM708" s="731"/>
      <c r="AN708" s="731"/>
      <c r="AO708" s="731"/>
      <c r="AP708" s="731"/>
      <c r="AQ708" s="731"/>
      <c r="AR708" s="731"/>
      <c r="AS708" s="731"/>
      <c r="AT708" s="731"/>
      <c r="AU708" s="731"/>
      <c r="AV708" s="731"/>
      <c r="AW708" s="731"/>
      <c r="AX708" s="732"/>
    </row>
    <row r="709" spans="1:50" ht="43.5" customHeight="1" x14ac:dyDescent="0.15">
      <c r="A709" s="630"/>
      <c r="B709" s="632"/>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2" t="s">
        <v>487</v>
      </c>
      <c r="AE709" s="313"/>
      <c r="AF709" s="313"/>
      <c r="AG709" s="86" t="s">
        <v>506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2" t="s">
        <v>503</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78" customHeight="1" x14ac:dyDescent="0.15">
      <c r="A711" s="630"/>
      <c r="B711" s="632"/>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1"/>
      <c r="AD711" s="312" t="s">
        <v>487</v>
      </c>
      <c r="AE711" s="313"/>
      <c r="AF711" s="313"/>
      <c r="AG711" s="86" t="s">
        <v>507</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0"/>
      <c r="B712" s="632"/>
      <c r="C712" s="378" t="s">
        <v>271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1"/>
      <c r="AD712" s="770" t="s">
        <v>503</v>
      </c>
      <c r="AE712" s="771"/>
      <c r="AF712" s="771"/>
      <c r="AG712" s="797"/>
      <c r="AH712" s="798"/>
      <c r="AI712" s="798"/>
      <c r="AJ712" s="798"/>
      <c r="AK712" s="798"/>
      <c r="AL712" s="798"/>
      <c r="AM712" s="798"/>
      <c r="AN712" s="798"/>
      <c r="AO712" s="798"/>
      <c r="AP712" s="798"/>
      <c r="AQ712" s="798"/>
      <c r="AR712" s="798"/>
      <c r="AS712" s="798"/>
      <c r="AT712" s="798"/>
      <c r="AU712" s="798"/>
      <c r="AV712" s="798"/>
      <c r="AW712" s="798"/>
      <c r="AX712" s="799"/>
    </row>
    <row r="713" spans="1:50" ht="33.950000000000003" customHeight="1" x14ac:dyDescent="0.15">
      <c r="A713" s="630"/>
      <c r="B713" s="632"/>
      <c r="C713" s="977" t="s">
        <v>272</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12" t="s">
        <v>487</v>
      </c>
      <c r="AE713" s="313"/>
      <c r="AF713" s="651"/>
      <c r="AG713" s="86" t="s">
        <v>508</v>
      </c>
      <c r="AH713" s="87"/>
      <c r="AI713" s="87"/>
      <c r="AJ713" s="87"/>
      <c r="AK713" s="87"/>
      <c r="AL713" s="87"/>
      <c r="AM713" s="87"/>
      <c r="AN713" s="87"/>
      <c r="AO713" s="87"/>
      <c r="AP713" s="87"/>
      <c r="AQ713" s="87"/>
      <c r="AR713" s="87"/>
      <c r="AS713" s="87"/>
      <c r="AT713" s="87"/>
      <c r="AU713" s="87"/>
      <c r="AV713" s="87"/>
      <c r="AW713" s="87"/>
      <c r="AX713" s="88"/>
    </row>
    <row r="714" spans="1:50" ht="111" customHeight="1" x14ac:dyDescent="0.15">
      <c r="A714" s="633"/>
      <c r="B714" s="634"/>
      <c r="C714" s="635" t="s">
        <v>249</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4" t="s">
        <v>487</v>
      </c>
      <c r="AE714" s="795"/>
      <c r="AF714" s="796"/>
      <c r="AG714" s="724" t="s">
        <v>509</v>
      </c>
      <c r="AH714" s="725"/>
      <c r="AI714" s="725"/>
      <c r="AJ714" s="725"/>
      <c r="AK714" s="725"/>
      <c r="AL714" s="725"/>
      <c r="AM714" s="725"/>
      <c r="AN714" s="725"/>
      <c r="AO714" s="725"/>
      <c r="AP714" s="725"/>
      <c r="AQ714" s="725"/>
      <c r="AR714" s="725"/>
      <c r="AS714" s="725"/>
      <c r="AT714" s="725"/>
      <c r="AU714" s="725"/>
      <c r="AV714" s="725"/>
      <c r="AW714" s="725"/>
      <c r="AX714" s="726"/>
    </row>
    <row r="715" spans="1:50" ht="67.5" customHeight="1" x14ac:dyDescent="0.15">
      <c r="A715" s="628" t="s">
        <v>39</v>
      </c>
      <c r="B715" s="772"/>
      <c r="C715" s="773" t="s">
        <v>250</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487</v>
      </c>
      <c r="AE715" s="593"/>
      <c r="AF715" s="644"/>
      <c r="AG715" s="730" t="s">
        <v>510</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503</v>
      </c>
      <c r="AE716" s="615"/>
      <c r="AF716" s="615"/>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0"/>
      <c r="B717" s="632"/>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2" t="s">
        <v>503</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45.6" customHeight="1" x14ac:dyDescent="0.15">
      <c r="A718" s="633"/>
      <c r="B718" s="634"/>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2" t="s">
        <v>487</v>
      </c>
      <c r="AE718" s="313"/>
      <c r="AF718" s="313"/>
      <c r="AG718" s="112" t="s">
        <v>511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487</v>
      </c>
      <c r="AE719" s="593"/>
      <c r="AF719" s="593"/>
      <c r="AG719" s="110" t="s">
        <v>512</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6"/>
      <c r="B720" s="767"/>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6"/>
      <c r="B721" s="767"/>
      <c r="C721" s="280" t="s">
        <v>484</v>
      </c>
      <c r="D721" s="281"/>
      <c r="E721" s="281"/>
      <c r="F721" s="282"/>
      <c r="G721" s="271"/>
      <c r="H721" s="272"/>
      <c r="I721" s="68" t="str">
        <f>IF(OR(G721="　", G721=""), "", "-")</f>
        <v/>
      </c>
      <c r="J721" s="275">
        <v>78</v>
      </c>
      <c r="K721" s="275"/>
      <c r="L721" s="68" t="str">
        <f>IF(M721="","","-")</f>
        <v/>
      </c>
      <c r="M721" s="69"/>
      <c r="N721" s="288" t="s">
        <v>513</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6"/>
      <c r="B722" s="767"/>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6"/>
      <c r="B723" s="767"/>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6"/>
      <c r="B724" s="767"/>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8"/>
      <c r="B725" s="769"/>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8" t="s">
        <v>47</v>
      </c>
      <c r="B726" s="790"/>
      <c r="C726" s="802" t="s">
        <v>52</v>
      </c>
      <c r="D726" s="827"/>
      <c r="E726" s="827"/>
      <c r="F726" s="828"/>
      <c r="G726" s="564" t="s">
        <v>528</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91"/>
      <c r="B727" s="792"/>
      <c r="C727" s="736" t="s">
        <v>56</v>
      </c>
      <c r="D727" s="737"/>
      <c r="E727" s="737"/>
      <c r="F727" s="738"/>
      <c r="G727" s="562" t="s">
        <v>529</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2" t="s">
        <v>568</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7" t="s">
        <v>137</v>
      </c>
      <c r="B731" s="788"/>
      <c r="C731" s="788"/>
      <c r="D731" s="788"/>
      <c r="E731" s="789"/>
      <c r="F731" s="717" t="s">
        <v>569</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1" t="s">
        <v>137</v>
      </c>
      <c r="B733" s="662"/>
      <c r="C733" s="662"/>
      <c r="D733" s="662"/>
      <c r="E733" s="663"/>
      <c r="F733" s="625" t="s">
        <v>570</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317.10000000000002" customHeight="1" thickBot="1" x14ac:dyDescent="0.2">
      <c r="A735" s="778" t="s">
        <v>514</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277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4" t="s">
        <v>327</v>
      </c>
      <c r="B737" s="195"/>
      <c r="C737" s="195"/>
      <c r="D737" s="196"/>
      <c r="E737" s="985" t="s">
        <v>515</v>
      </c>
      <c r="F737" s="985"/>
      <c r="G737" s="985"/>
      <c r="H737" s="985"/>
      <c r="I737" s="985"/>
      <c r="J737" s="985"/>
      <c r="K737" s="985"/>
      <c r="L737" s="985"/>
      <c r="M737" s="985"/>
      <c r="N737" s="351" t="s">
        <v>322</v>
      </c>
      <c r="O737" s="351"/>
      <c r="P737" s="351"/>
      <c r="Q737" s="351"/>
      <c r="R737" s="985" t="s">
        <v>516</v>
      </c>
      <c r="S737" s="985"/>
      <c r="T737" s="985"/>
      <c r="U737" s="985"/>
      <c r="V737" s="985"/>
      <c r="W737" s="985"/>
      <c r="X737" s="985"/>
      <c r="Y737" s="985"/>
      <c r="Z737" s="985"/>
      <c r="AA737" s="351" t="s">
        <v>321</v>
      </c>
      <c r="AB737" s="351"/>
      <c r="AC737" s="351"/>
      <c r="AD737" s="351"/>
      <c r="AE737" s="985" t="s">
        <v>517</v>
      </c>
      <c r="AF737" s="985"/>
      <c r="AG737" s="985"/>
      <c r="AH737" s="985"/>
      <c r="AI737" s="985"/>
      <c r="AJ737" s="985"/>
      <c r="AK737" s="985"/>
      <c r="AL737" s="985"/>
      <c r="AM737" s="985"/>
      <c r="AN737" s="351" t="s">
        <v>320</v>
      </c>
      <c r="AO737" s="351"/>
      <c r="AP737" s="351"/>
      <c r="AQ737" s="351"/>
      <c r="AR737" s="991" t="s">
        <v>518</v>
      </c>
      <c r="AS737" s="992"/>
      <c r="AT737" s="992"/>
      <c r="AU737" s="992"/>
      <c r="AV737" s="992"/>
      <c r="AW737" s="992"/>
      <c r="AX737" s="993"/>
      <c r="AY737" s="74"/>
      <c r="AZ737" s="74"/>
    </row>
    <row r="738" spans="1:52" ht="24.75" customHeight="1" x14ac:dyDescent="0.15">
      <c r="A738" s="984" t="s">
        <v>319</v>
      </c>
      <c r="B738" s="195"/>
      <c r="C738" s="195"/>
      <c r="D738" s="196"/>
      <c r="E738" s="985" t="s">
        <v>519</v>
      </c>
      <c r="F738" s="985"/>
      <c r="G738" s="985"/>
      <c r="H738" s="985"/>
      <c r="I738" s="985"/>
      <c r="J738" s="985"/>
      <c r="K738" s="985"/>
      <c r="L738" s="985"/>
      <c r="M738" s="985"/>
      <c r="N738" s="351" t="s">
        <v>318</v>
      </c>
      <c r="O738" s="351"/>
      <c r="P738" s="351"/>
      <c r="Q738" s="351"/>
      <c r="R738" s="985" t="s">
        <v>520</v>
      </c>
      <c r="S738" s="985"/>
      <c r="T738" s="985"/>
      <c r="U738" s="985"/>
      <c r="V738" s="985"/>
      <c r="W738" s="985"/>
      <c r="X738" s="985"/>
      <c r="Y738" s="985"/>
      <c r="Z738" s="985"/>
      <c r="AA738" s="351" t="s">
        <v>317</v>
      </c>
      <c r="AB738" s="351"/>
      <c r="AC738" s="351"/>
      <c r="AD738" s="351"/>
      <c r="AE738" s="985" t="s">
        <v>521</v>
      </c>
      <c r="AF738" s="985"/>
      <c r="AG738" s="985"/>
      <c r="AH738" s="985"/>
      <c r="AI738" s="985"/>
      <c r="AJ738" s="985"/>
      <c r="AK738" s="985"/>
      <c r="AL738" s="985"/>
      <c r="AM738" s="985"/>
      <c r="AN738" s="351" t="s">
        <v>316</v>
      </c>
      <c r="AO738" s="351"/>
      <c r="AP738" s="351"/>
      <c r="AQ738" s="351"/>
      <c r="AR738" s="991" t="s">
        <v>522</v>
      </c>
      <c r="AS738" s="992"/>
      <c r="AT738" s="992"/>
      <c r="AU738" s="992"/>
      <c r="AV738" s="992"/>
      <c r="AW738" s="992"/>
      <c r="AX738" s="993"/>
    </row>
    <row r="739" spans="1:52" ht="24.75" customHeight="1" x14ac:dyDescent="0.15">
      <c r="A739" s="984" t="s">
        <v>315</v>
      </c>
      <c r="B739" s="195"/>
      <c r="C739" s="195"/>
      <c r="D739" s="196"/>
      <c r="E739" s="985" t="s">
        <v>523</v>
      </c>
      <c r="F739" s="985"/>
      <c r="G739" s="985"/>
      <c r="H739" s="985"/>
      <c r="I739" s="985"/>
      <c r="J739" s="985"/>
      <c r="K739" s="985"/>
      <c r="L739" s="985"/>
      <c r="M739" s="985"/>
      <c r="N739" s="986"/>
      <c r="O739" s="986"/>
      <c r="P739" s="986"/>
      <c r="Q739" s="986"/>
      <c r="R739" s="987"/>
      <c r="S739" s="987"/>
      <c r="T739" s="987"/>
      <c r="U739" s="987"/>
      <c r="V739" s="987"/>
      <c r="W739" s="987"/>
      <c r="X739" s="987"/>
      <c r="Y739" s="987"/>
      <c r="Z739" s="987"/>
      <c r="AA739" s="986"/>
      <c r="AB739" s="986"/>
      <c r="AC739" s="986"/>
      <c r="AD739" s="986"/>
      <c r="AE739" s="987"/>
      <c r="AF739" s="987"/>
      <c r="AG739" s="987"/>
      <c r="AH739" s="987"/>
      <c r="AI739" s="987"/>
      <c r="AJ739" s="987"/>
      <c r="AK739" s="987"/>
      <c r="AL739" s="987"/>
      <c r="AM739" s="987"/>
      <c r="AN739" s="986"/>
      <c r="AO739" s="986"/>
      <c r="AP739" s="986"/>
      <c r="AQ739" s="986"/>
      <c r="AR739" s="988"/>
      <c r="AS739" s="989"/>
      <c r="AT739" s="989"/>
      <c r="AU739" s="989"/>
      <c r="AV739" s="989"/>
      <c r="AW739" s="989"/>
      <c r="AX739" s="990"/>
    </row>
    <row r="740" spans="1:52" ht="24.75" customHeight="1" thickBot="1" x14ac:dyDescent="0.2">
      <c r="A740" s="966" t="s">
        <v>339</v>
      </c>
      <c r="B740" s="967"/>
      <c r="C740" s="967"/>
      <c r="D740" s="968"/>
      <c r="E740" s="969" t="s">
        <v>483</v>
      </c>
      <c r="F740" s="970"/>
      <c r="G740" s="970"/>
      <c r="H740" s="78" t="str">
        <f>IF(E740="", "", "(")</f>
        <v>(</v>
      </c>
      <c r="I740" s="970"/>
      <c r="J740" s="970"/>
      <c r="K740" s="78" t="str">
        <f>IF(OR(I740="　", I740=""), "", "-")</f>
        <v/>
      </c>
      <c r="L740" s="971">
        <v>78</v>
      </c>
      <c r="M740" s="971"/>
      <c r="N740" s="79" t="str">
        <f>IF(O740="", "", "-")</f>
        <v/>
      </c>
      <c r="O740" s="80"/>
      <c r="P740" s="79" t="str">
        <f>IF(E740="", "", ")")</f>
        <v>)</v>
      </c>
      <c r="Q740" s="969"/>
      <c r="R740" s="970"/>
      <c r="S740" s="970"/>
      <c r="T740" s="78" t="str">
        <f>IF(Q740="", "", "(")</f>
        <v/>
      </c>
      <c r="U740" s="970"/>
      <c r="V740" s="970"/>
      <c r="W740" s="78" t="str">
        <f>IF(OR(U740="　", U740=""), "", "-")</f>
        <v/>
      </c>
      <c r="X740" s="971"/>
      <c r="Y740" s="971"/>
      <c r="Z740" s="79" t="str">
        <f>IF(AA740="", "", "-")</f>
        <v/>
      </c>
      <c r="AA740" s="80"/>
      <c r="AB740" s="79" t="str">
        <f>IF(Q740="", "", ")")</f>
        <v/>
      </c>
      <c r="AC740" s="969"/>
      <c r="AD740" s="970"/>
      <c r="AE740" s="970"/>
      <c r="AF740" s="78" t="str">
        <f>IF(AC740="", "", "(")</f>
        <v/>
      </c>
      <c r="AG740" s="970"/>
      <c r="AH740" s="970"/>
      <c r="AI740" s="78" t="str">
        <f>IF(OR(AG740="　", AG740=""), "", "-")</f>
        <v/>
      </c>
      <c r="AJ740" s="971"/>
      <c r="AK740" s="971"/>
      <c r="AL740" s="79" t="str">
        <f>IF(AM740="", "", "-")</f>
        <v/>
      </c>
      <c r="AM740" s="80"/>
      <c r="AN740" s="79" t="str">
        <f>IF(AC740="", "", ")")</f>
        <v/>
      </c>
      <c r="AO740" s="995"/>
      <c r="AP740" s="996"/>
      <c r="AQ740" s="996"/>
      <c r="AR740" s="996"/>
      <c r="AS740" s="996"/>
      <c r="AT740" s="996"/>
      <c r="AU740" s="996"/>
      <c r="AV740" s="996"/>
      <c r="AW740" s="996"/>
      <c r="AX740" s="997"/>
    </row>
    <row r="741" spans="1:52" ht="28.35" customHeight="1" x14ac:dyDescent="0.15">
      <c r="A741" s="602" t="s">
        <v>308</v>
      </c>
      <c r="B741" s="603"/>
      <c r="C741" s="603"/>
      <c r="D741" s="603"/>
      <c r="E741" s="603"/>
      <c r="F741" s="60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hidden="1"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36.6"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4"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310</v>
      </c>
      <c r="B780" s="617"/>
      <c r="C780" s="617"/>
      <c r="D780" s="617"/>
      <c r="E780" s="617"/>
      <c r="F780" s="618"/>
      <c r="G780" s="583" t="s">
        <v>530</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287</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1"/>
    </row>
    <row r="781" spans="1:50" ht="24.75" customHeight="1" x14ac:dyDescent="0.15">
      <c r="A781" s="619"/>
      <c r="B781" s="620"/>
      <c r="C781" s="620"/>
      <c r="D781" s="620"/>
      <c r="E781" s="620"/>
      <c r="F781" s="621"/>
      <c r="G781" s="802"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6"/>
      <c r="AC781" s="802"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24.75" customHeight="1" x14ac:dyDescent="0.15">
      <c r="A782" s="619"/>
      <c r="B782" s="620"/>
      <c r="C782" s="620"/>
      <c r="D782" s="620"/>
      <c r="E782" s="620"/>
      <c r="F782" s="621"/>
      <c r="G782" s="658" t="s">
        <v>560</v>
      </c>
      <c r="H782" s="659"/>
      <c r="I782" s="659"/>
      <c r="J782" s="659"/>
      <c r="K782" s="660"/>
      <c r="L782" s="652" t="s">
        <v>561</v>
      </c>
      <c r="M782" s="825"/>
      <c r="N782" s="825"/>
      <c r="O782" s="825"/>
      <c r="P782" s="825"/>
      <c r="Q782" s="825"/>
      <c r="R782" s="825"/>
      <c r="S782" s="825"/>
      <c r="T782" s="825"/>
      <c r="U782" s="825"/>
      <c r="V782" s="825"/>
      <c r="W782" s="825"/>
      <c r="X782" s="826"/>
      <c r="Y782" s="375">
        <v>4925.9820360000003</v>
      </c>
      <c r="Z782" s="376"/>
      <c r="AA782" s="376"/>
      <c r="AB782" s="377"/>
      <c r="AC782" s="658"/>
      <c r="AD782" s="659"/>
      <c r="AE782" s="659"/>
      <c r="AF782" s="659"/>
      <c r="AG782" s="660"/>
      <c r="AH782" s="652"/>
      <c r="AI782" s="653"/>
      <c r="AJ782" s="653"/>
      <c r="AK782" s="653"/>
      <c r="AL782" s="653"/>
      <c r="AM782" s="653"/>
      <c r="AN782" s="653"/>
      <c r="AO782" s="653"/>
      <c r="AP782" s="653"/>
      <c r="AQ782" s="653"/>
      <c r="AR782" s="653"/>
      <c r="AS782" s="653"/>
      <c r="AT782" s="654"/>
      <c r="AU782" s="375"/>
      <c r="AV782" s="376"/>
      <c r="AW782" s="376"/>
      <c r="AX782" s="377"/>
    </row>
    <row r="783" spans="1:50" ht="24.75" customHeight="1" x14ac:dyDescent="0.15">
      <c r="A783" s="619"/>
      <c r="B783" s="620"/>
      <c r="C783" s="620"/>
      <c r="D783" s="620"/>
      <c r="E783" s="620"/>
      <c r="F783" s="621"/>
      <c r="G783" s="594" t="s">
        <v>560</v>
      </c>
      <c r="H783" s="595"/>
      <c r="I783" s="595"/>
      <c r="J783" s="595"/>
      <c r="K783" s="596"/>
      <c r="L783" s="586" t="s">
        <v>562</v>
      </c>
      <c r="M783" s="587"/>
      <c r="N783" s="587"/>
      <c r="O783" s="587"/>
      <c r="P783" s="587"/>
      <c r="Q783" s="587"/>
      <c r="R783" s="587"/>
      <c r="S783" s="587"/>
      <c r="T783" s="587"/>
      <c r="U783" s="587"/>
      <c r="V783" s="587"/>
      <c r="W783" s="587"/>
      <c r="X783" s="588"/>
      <c r="Y783" s="589">
        <v>2735.1577579999998</v>
      </c>
      <c r="Z783" s="590"/>
      <c r="AA783" s="590"/>
      <c r="AB783" s="591"/>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t="s">
        <v>560</v>
      </c>
      <c r="H784" s="595"/>
      <c r="I784" s="595"/>
      <c r="J784" s="595"/>
      <c r="K784" s="596"/>
      <c r="L784" s="586" t="s">
        <v>563</v>
      </c>
      <c r="M784" s="587"/>
      <c r="N784" s="587"/>
      <c r="O784" s="587"/>
      <c r="P784" s="587"/>
      <c r="Q784" s="587"/>
      <c r="R784" s="587"/>
      <c r="S784" s="587"/>
      <c r="T784" s="587"/>
      <c r="U784" s="587"/>
      <c r="V784" s="587"/>
      <c r="W784" s="587"/>
      <c r="X784" s="588"/>
      <c r="Y784" s="589">
        <v>1406.8889999999999</v>
      </c>
      <c r="Z784" s="590"/>
      <c r="AA784" s="590"/>
      <c r="AB784" s="591"/>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t="s">
        <v>560</v>
      </c>
      <c r="H785" s="595"/>
      <c r="I785" s="595"/>
      <c r="J785" s="595"/>
      <c r="K785" s="596"/>
      <c r="L785" s="586" t="s">
        <v>564</v>
      </c>
      <c r="M785" s="587"/>
      <c r="N785" s="587"/>
      <c r="O785" s="587"/>
      <c r="P785" s="587"/>
      <c r="Q785" s="587"/>
      <c r="R785" s="587"/>
      <c r="S785" s="587"/>
      <c r="T785" s="587"/>
      <c r="U785" s="587"/>
      <c r="V785" s="587"/>
      <c r="W785" s="587"/>
      <c r="X785" s="588"/>
      <c r="Y785" s="589">
        <v>1061.054656</v>
      </c>
      <c r="Z785" s="590"/>
      <c r="AA785" s="590"/>
      <c r="AB785" s="591"/>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t="s">
        <v>560</v>
      </c>
      <c r="H786" s="595"/>
      <c r="I786" s="595"/>
      <c r="J786" s="595"/>
      <c r="K786" s="596"/>
      <c r="L786" s="586" t="s">
        <v>565</v>
      </c>
      <c r="M786" s="587"/>
      <c r="N786" s="587"/>
      <c r="O786" s="587"/>
      <c r="P786" s="587"/>
      <c r="Q786" s="587"/>
      <c r="R786" s="587"/>
      <c r="S786" s="587"/>
      <c r="T786" s="587"/>
      <c r="U786" s="587"/>
      <c r="V786" s="587"/>
      <c r="W786" s="587"/>
      <c r="X786" s="588"/>
      <c r="Y786" s="589">
        <v>102.001122</v>
      </c>
      <c r="Z786" s="590"/>
      <c r="AA786" s="590"/>
      <c r="AB786" s="591"/>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t="s">
        <v>560</v>
      </c>
      <c r="H787" s="595"/>
      <c r="I787" s="595"/>
      <c r="J787" s="595"/>
      <c r="K787" s="596"/>
      <c r="L787" s="586" t="s">
        <v>566</v>
      </c>
      <c r="M787" s="587"/>
      <c r="N787" s="587"/>
      <c r="O787" s="587"/>
      <c r="P787" s="587"/>
      <c r="Q787" s="587"/>
      <c r="R787" s="587"/>
      <c r="S787" s="587"/>
      <c r="T787" s="587"/>
      <c r="U787" s="587"/>
      <c r="V787" s="587"/>
      <c r="W787" s="587"/>
      <c r="X787" s="588"/>
      <c r="Y787" s="589">
        <v>7.694</v>
      </c>
      <c r="Z787" s="590"/>
      <c r="AA787" s="590"/>
      <c r="AB787" s="591"/>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hidden="1"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hidden="1"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hidden="1"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hidden="1"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x14ac:dyDescent="0.15">
      <c r="A792" s="619"/>
      <c r="B792" s="620"/>
      <c r="C792" s="620"/>
      <c r="D792" s="620"/>
      <c r="E792" s="620"/>
      <c r="F792" s="621"/>
      <c r="G792" s="813" t="s">
        <v>20</v>
      </c>
      <c r="H792" s="814"/>
      <c r="I792" s="814"/>
      <c r="J792" s="814"/>
      <c r="K792" s="814"/>
      <c r="L792" s="815"/>
      <c r="M792" s="816"/>
      <c r="N792" s="816"/>
      <c r="O792" s="816"/>
      <c r="P792" s="816"/>
      <c r="Q792" s="816"/>
      <c r="R792" s="816"/>
      <c r="S792" s="816"/>
      <c r="T792" s="816"/>
      <c r="U792" s="816"/>
      <c r="V792" s="816"/>
      <c r="W792" s="816"/>
      <c r="X792" s="817"/>
      <c r="Y792" s="818">
        <f>SUM(Y782:AB791)</f>
        <v>10238.778571999999</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0</v>
      </c>
      <c r="AV792" s="819"/>
      <c r="AW792" s="819"/>
      <c r="AX792" s="821"/>
    </row>
    <row r="793" spans="1:50" ht="24.75" hidden="1" customHeight="1" x14ac:dyDescent="0.15">
      <c r="A793" s="619"/>
      <c r="B793" s="620"/>
      <c r="C793" s="620"/>
      <c r="D793" s="620"/>
      <c r="E793" s="620"/>
      <c r="F793" s="621"/>
      <c r="G793" s="583" t="s">
        <v>245</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244</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1"/>
    </row>
    <row r="794" spans="1:50" ht="24.75" hidden="1" customHeight="1" x14ac:dyDescent="0.15">
      <c r="A794" s="619"/>
      <c r="B794" s="620"/>
      <c r="C794" s="620"/>
      <c r="D794" s="620"/>
      <c r="E794" s="620"/>
      <c r="F794" s="621"/>
      <c r="G794" s="802"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6"/>
      <c r="AC794" s="802"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hidden="1" customHeight="1" x14ac:dyDescent="0.15">
      <c r="A795" s="619"/>
      <c r="B795" s="620"/>
      <c r="C795" s="620"/>
      <c r="D795" s="620"/>
      <c r="E795" s="620"/>
      <c r="F795" s="621"/>
      <c r="G795" s="658"/>
      <c r="H795" s="659"/>
      <c r="I795" s="659"/>
      <c r="J795" s="659"/>
      <c r="K795" s="660"/>
      <c r="L795" s="652"/>
      <c r="M795" s="653"/>
      <c r="N795" s="653"/>
      <c r="O795" s="653"/>
      <c r="P795" s="653"/>
      <c r="Q795" s="653"/>
      <c r="R795" s="653"/>
      <c r="S795" s="653"/>
      <c r="T795" s="653"/>
      <c r="U795" s="653"/>
      <c r="V795" s="653"/>
      <c r="W795" s="653"/>
      <c r="X795" s="654"/>
      <c r="Y795" s="375"/>
      <c r="Z795" s="376"/>
      <c r="AA795" s="376"/>
      <c r="AB795" s="822"/>
      <c r="AC795" s="658"/>
      <c r="AD795" s="659"/>
      <c r="AE795" s="659"/>
      <c r="AF795" s="659"/>
      <c r="AG795" s="660"/>
      <c r="AH795" s="652"/>
      <c r="AI795" s="653"/>
      <c r="AJ795" s="653"/>
      <c r="AK795" s="653"/>
      <c r="AL795" s="653"/>
      <c r="AM795" s="653"/>
      <c r="AN795" s="653"/>
      <c r="AO795" s="653"/>
      <c r="AP795" s="653"/>
      <c r="AQ795" s="653"/>
      <c r="AR795" s="653"/>
      <c r="AS795" s="653"/>
      <c r="AT795" s="654"/>
      <c r="AU795" s="375"/>
      <c r="AV795" s="376"/>
      <c r="AW795" s="376"/>
      <c r="AX795" s="377"/>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hidden="1" customHeight="1" thickBot="1" x14ac:dyDescent="0.2">
      <c r="A805" s="619"/>
      <c r="B805" s="620"/>
      <c r="C805" s="620"/>
      <c r="D805" s="620"/>
      <c r="E805" s="620"/>
      <c r="F805" s="621"/>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9"/>
      <c r="B806" s="620"/>
      <c r="C806" s="620"/>
      <c r="D806" s="620"/>
      <c r="E806" s="620"/>
      <c r="F806" s="621"/>
      <c r="G806" s="583" t="s">
        <v>246</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247</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1"/>
    </row>
    <row r="807" spans="1:50" ht="24.75" hidden="1" customHeight="1" x14ac:dyDescent="0.15">
      <c r="A807" s="619"/>
      <c r="B807" s="620"/>
      <c r="C807" s="620"/>
      <c r="D807" s="620"/>
      <c r="E807" s="620"/>
      <c r="F807" s="621"/>
      <c r="G807" s="802"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6"/>
      <c r="AC807" s="802"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hidden="1" customHeight="1" x14ac:dyDescent="0.15">
      <c r="A808" s="619"/>
      <c r="B808" s="620"/>
      <c r="C808" s="620"/>
      <c r="D808" s="620"/>
      <c r="E808" s="620"/>
      <c r="F808" s="621"/>
      <c r="G808" s="658"/>
      <c r="H808" s="659"/>
      <c r="I808" s="659"/>
      <c r="J808" s="659"/>
      <c r="K808" s="660"/>
      <c r="L808" s="652"/>
      <c r="M808" s="653"/>
      <c r="N808" s="653"/>
      <c r="O808" s="653"/>
      <c r="P808" s="653"/>
      <c r="Q808" s="653"/>
      <c r="R808" s="653"/>
      <c r="S808" s="653"/>
      <c r="T808" s="653"/>
      <c r="U808" s="653"/>
      <c r="V808" s="653"/>
      <c r="W808" s="653"/>
      <c r="X808" s="654"/>
      <c r="Y808" s="375"/>
      <c r="Z808" s="376"/>
      <c r="AA808" s="376"/>
      <c r="AB808" s="822"/>
      <c r="AC808" s="658"/>
      <c r="AD808" s="659"/>
      <c r="AE808" s="659"/>
      <c r="AF808" s="659"/>
      <c r="AG808" s="660"/>
      <c r="AH808" s="652"/>
      <c r="AI808" s="653"/>
      <c r="AJ808" s="653"/>
      <c r="AK808" s="653"/>
      <c r="AL808" s="653"/>
      <c r="AM808" s="653"/>
      <c r="AN808" s="653"/>
      <c r="AO808" s="653"/>
      <c r="AP808" s="653"/>
      <c r="AQ808" s="653"/>
      <c r="AR808" s="653"/>
      <c r="AS808" s="653"/>
      <c r="AT808" s="654"/>
      <c r="AU808" s="375"/>
      <c r="AV808" s="376"/>
      <c r="AW808" s="376"/>
      <c r="AX808" s="377"/>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hidden="1" customHeight="1" thickBot="1" x14ac:dyDescent="0.2">
      <c r="A818" s="619"/>
      <c r="B818" s="620"/>
      <c r="C818" s="620"/>
      <c r="D818" s="620"/>
      <c r="E818" s="620"/>
      <c r="F818" s="621"/>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1"/>
    </row>
    <row r="820" spans="1:50" ht="24.75" hidden="1" customHeight="1" x14ac:dyDescent="0.15">
      <c r="A820" s="619"/>
      <c r="B820" s="620"/>
      <c r="C820" s="620"/>
      <c r="D820" s="620"/>
      <c r="E820" s="620"/>
      <c r="F820" s="621"/>
      <c r="G820" s="802"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6"/>
      <c r="AC820" s="802"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x14ac:dyDescent="0.15">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5"/>
      <c r="Z821" s="376"/>
      <c r="AA821" s="376"/>
      <c r="AB821" s="822"/>
      <c r="AC821" s="658"/>
      <c r="AD821" s="659"/>
      <c r="AE821" s="659"/>
      <c r="AF821" s="659"/>
      <c r="AG821" s="660"/>
      <c r="AH821" s="652"/>
      <c r="AI821" s="653"/>
      <c r="AJ821" s="653"/>
      <c r="AK821" s="653"/>
      <c r="AL821" s="653"/>
      <c r="AM821" s="653"/>
      <c r="AN821" s="653"/>
      <c r="AO821" s="653"/>
      <c r="AP821" s="653"/>
      <c r="AQ821" s="653"/>
      <c r="AR821" s="653"/>
      <c r="AS821" s="653"/>
      <c r="AT821" s="654"/>
      <c r="AU821" s="375"/>
      <c r="AV821" s="376"/>
      <c r="AW821" s="376"/>
      <c r="AX821" s="377"/>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hidden="1" customHeight="1" thickBot="1" x14ac:dyDescent="0.2">
      <c r="A832" s="895" t="s">
        <v>147</v>
      </c>
      <c r="B832" s="896"/>
      <c r="C832" s="896"/>
      <c r="D832" s="896"/>
      <c r="E832" s="896"/>
      <c r="F832" s="896"/>
      <c r="G832" s="896"/>
      <c r="H832" s="896"/>
      <c r="I832" s="896"/>
      <c r="J832" s="896"/>
      <c r="K832" s="896"/>
      <c r="L832" s="896"/>
      <c r="M832" s="896"/>
      <c r="N832" s="896"/>
      <c r="O832" s="896"/>
      <c r="P832" s="896"/>
      <c r="Q832" s="896"/>
      <c r="R832" s="896"/>
      <c r="S832" s="896"/>
      <c r="T832" s="896"/>
      <c r="U832" s="896"/>
      <c r="V832" s="896"/>
      <c r="W832" s="896"/>
      <c r="X832" s="896"/>
      <c r="Y832" s="896"/>
      <c r="Z832" s="896"/>
      <c r="AA832" s="896"/>
      <c r="AB832" s="896"/>
      <c r="AC832" s="896"/>
      <c r="AD832" s="896"/>
      <c r="AE832" s="896"/>
      <c r="AF832" s="896"/>
      <c r="AG832" s="896"/>
      <c r="AH832" s="896"/>
      <c r="AI832" s="896"/>
      <c r="AJ832" s="896"/>
      <c r="AK832" s="897"/>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63" t="s">
        <v>531</v>
      </c>
      <c r="D838" s="333"/>
      <c r="E838" s="333"/>
      <c r="F838" s="333"/>
      <c r="G838" s="333"/>
      <c r="H838" s="333"/>
      <c r="I838" s="333"/>
      <c r="J838" s="334">
        <v>1000020470007</v>
      </c>
      <c r="K838" s="335"/>
      <c r="L838" s="335"/>
      <c r="M838" s="335"/>
      <c r="N838" s="335"/>
      <c r="O838" s="335"/>
      <c r="P838" s="336" t="s">
        <v>532</v>
      </c>
      <c r="Q838" s="336"/>
      <c r="R838" s="336"/>
      <c r="S838" s="336"/>
      <c r="T838" s="336"/>
      <c r="U838" s="336"/>
      <c r="V838" s="336"/>
      <c r="W838" s="336"/>
      <c r="X838" s="336"/>
      <c r="Y838" s="337">
        <v>10238.778571999999</v>
      </c>
      <c r="Z838" s="338"/>
      <c r="AA838" s="338"/>
      <c r="AB838" s="339"/>
      <c r="AC838" s="349" t="s">
        <v>549</v>
      </c>
      <c r="AD838" s="357"/>
      <c r="AE838" s="357"/>
      <c r="AF838" s="357"/>
      <c r="AG838" s="357"/>
      <c r="AH838" s="358" t="s">
        <v>550</v>
      </c>
      <c r="AI838" s="359"/>
      <c r="AJ838" s="359"/>
      <c r="AK838" s="359"/>
      <c r="AL838" s="343" t="s">
        <v>550</v>
      </c>
      <c r="AM838" s="344"/>
      <c r="AN838" s="344"/>
      <c r="AO838" s="345"/>
      <c r="AP838" s="346" t="s">
        <v>550</v>
      </c>
      <c r="AQ838" s="346"/>
      <c r="AR838" s="346"/>
      <c r="AS838" s="346"/>
      <c r="AT838" s="346"/>
      <c r="AU838" s="346"/>
      <c r="AV838" s="346"/>
      <c r="AW838" s="346"/>
      <c r="AX838" s="346"/>
    </row>
    <row r="839" spans="1:50" ht="30" customHeight="1" x14ac:dyDescent="0.15">
      <c r="A839" s="362">
        <v>2</v>
      </c>
      <c r="B839" s="362">
        <v>1</v>
      </c>
      <c r="C839" s="363" t="s">
        <v>533</v>
      </c>
      <c r="D839" s="333"/>
      <c r="E839" s="333"/>
      <c r="F839" s="333"/>
      <c r="G839" s="333"/>
      <c r="H839" s="333"/>
      <c r="I839" s="333"/>
      <c r="J839" s="334">
        <v>1000020472093</v>
      </c>
      <c r="K839" s="335"/>
      <c r="L839" s="335"/>
      <c r="M839" s="335"/>
      <c r="N839" s="335"/>
      <c r="O839" s="335"/>
      <c r="P839" s="336" t="s">
        <v>534</v>
      </c>
      <c r="Q839" s="336"/>
      <c r="R839" s="336"/>
      <c r="S839" s="336"/>
      <c r="T839" s="336"/>
      <c r="U839" s="336"/>
      <c r="V839" s="336"/>
      <c r="W839" s="336"/>
      <c r="X839" s="336"/>
      <c r="Y839" s="337">
        <v>1413.4049</v>
      </c>
      <c r="Z839" s="338"/>
      <c r="AA839" s="338"/>
      <c r="AB839" s="339"/>
      <c r="AC839" s="349" t="s">
        <v>549</v>
      </c>
      <c r="AD839" s="349"/>
      <c r="AE839" s="349"/>
      <c r="AF839" s="349"/>
      <c r="AG839" s="349"/>
      <c r="AH839" s="358" t="s">
        <v>550</v>
      </c>
      <c r="AI839" s="359"/>
      <c r="AJ839" s="359"/>
      <c r="AK839" s="359"/>
      <c r="AL839" s="343" t="s">
        <v>550</v>
      </c>
      <c r="AM839" s="344"/>
      <c r="AN839" s="344"/>
      <c r="AO839" s="345"/>
      <c r="AP839" s="346" t="s">
        <v>550</v>
      </c>
      <c r="AQ839" s="346"/>
      <c r="AR839" s="346"/>
      <c r="AS839" s="346"/>
      <c r="AT839" s="346"/>
      <c r="AU839" s="346"/>
      <c r="AV839" s="346"/>
      <c r="AW839" s="346"/>
      <c r="AX839" s="346"/>
    </row>
    <row r="840" spans="1:50" ht="30" customHeight="1" x14ac:dyDescent="0.15">
      <c r="A840" s="362">
        <v>3</v>
      </c>
      <c r="B840" s="362">
        <v>1</v>
      </c>
      <c r="C840" s="363" t="s">
        <v>535</v>
      </c>
      <c r="D840" s="333"/>
      <c r="E840" s="333"/>
      <c r="F840" s="333"/>
      <c r="G840" s="333"/>
      <c r="H840" s="333"/>
      <c r="I840" s="333"/>
      <c r="J840" s="334">
        <v>1000020472085</v>
      </c>
      <c r="K840" s="335"/>
      <c r="L840" s="335"/>
      <c r="M840" s="335"/>
      <c r="N840" s="335"/>
      <c r="O840" s="335"/>
      <c r="P840" s="336" t="s">
        <v>536</v>
      </c>
      <c r="Q840" s="336"/>
      <c r="R840" s="336"/>
      <c r="S840" s="336"/>
      <c r="T840" s="336"/>
      <c r="U840" s="336"/>
      <c r="V840" s="336"/>
      <c r="W840" s="336"/>
      <c r="X840" s="336"/>
      <c r="Y840" s="337">
        <v>756.75234999999998</v>
      </c>
      <c r="Z840" s="338"/>
      <c r="AA840" s="338"/>
      <c r="AB840" s="339"/>
      <c r="AC840" s="349" t="s">
        <v>549</v>
      </c>
      <c r="AD840" s="349"/>
      <c r="AE840" s="349"/>
      <c r="AF840" s="349"/>
      <c r="AG840" s="349"/>
      <c r="AH840" s="341" t="s">
        <v>550</v>
      </c>
      <c r="AI840" s="342"/>
      <c r="AJ840" s="342"/>
      <c r="AK840" s="342"/>
      <c r="AL840" s="343" t="s">
        <v>551</v>
      </c>
      <c r="AM840" s="344"/>
      <c r="AN840" s="344"/>
      <c r="AO840" s="345"/>
      <c r="AP840" s="346" t="s">
        <v>552</v>
      </c>
      <c r="AQ840" s="346"/>
      <c r="AR840" s="346"/>
      <c r="AS840" s="346"/>
      <c r="AT840" s="346"/>
      <c r="AU840" s="346"/>
      <c r="AV840" s="346"/>
      <c r="AW840" s="346"/>
      <c r="AX840" s="346"/>
    </row>
    <row r="841" spans="1:50" ht="58.5" customHeight="1" x14ac:dyDescent="0.15">
      <c r="A841" s="362">
        <v>4</v>
      </c>
      <c r="B841" s="362">
        <v>1</v>
      </c>
      <c r="C841" s="363" t="s">
        <v>537</v>
      </c>
      <c r="D841" s="333"/>
      <c r="E841" s="333"/>
      <c r="F841" s="333"/>
      <c r="G841" s="333"/>
      <c r="H841" s="333"/>
      <c r="I841" s="333"/>
      <c r="J841" s="334">
        <v>1000020472077</v>
      </c>
      <c r="K841" s="335"/>
      <c r="L841" s="335"/>
      <c r="M841" s="335"/>
      <c r="N841" s="335"/>
      <c r="O841" s="335"/>
      <c r="P841" s="336" t="s">
        <v>538</v>
      </c>
      <c r="Q841" s="336"/>
      <c r="R841" s="336"/>
      <c r="S841" s="336"/>
      <c r="T841" s="336"/>
      <c r="U841" s="336"/>
      <c r="V841" s="336"/>
      <c r="W841" s="336"/>
      <c r="X841" s="336"/>
      <c r="Y841" s="337">
        <v>667.15679899999998</v>
      </c>
      <c r="Z841" s="338"/>
      <c r="AA841" s="338"/>
      <c r="AB841" s="339"/>
      <c r="AC841" s="349" t="s">
        <v>549</v>
      </c>
      <c r="AD841" s="349"/>
      <c r="AE841" s="349"/>
      <c r="AF841" s="349"/>
      <c r="AG841" s="349"/>
      <c r="AH841" s="341" t="s">
        <v>550</v>
      </c>
      <c r="AI841" s="342"/>
      <c r="AJ841" s="342"/>
      <c r="AK841" s="342"/>
      <c r="AL841" s="343" t="s">
        <v>550</v>
      </c>
      <c r="AM841" s="344"/>
      <c r="AN841" s="344"/>
      <c r="AO841" s="345"/>
      <c r="AP841" s="346" t="s">
        <v>553</v>
      </c>
      <c r="AQ841" s="346"/>
      <c r="AR841" s="346"/>
      <c r="AS841" s="346"/>
      <c r="AT841" s="346"/>
      <c r="AU841" s="346"/>
      <c r="AV841" s="346"/>
      <c r="AW841" s="346"/>
      <c r="AX841" s="346"/>
    </row>
    <row r="842" spans="1:50" ht="30" customHeight="1" x14ac:dyDescent="0.15">
      <c r="A842" s="362">
        <v>5</v>
      </c>
      <c r="B842" s="362">
        <v>1</v>
      </c>
      <c r="C842" s="363" t="s">
        <v>539</v>
      </c>
      <c r="D842" s="333"/>
      <c r="E842" s="333"/>
      <c r="F842" s="333"/>
      <c r="G842" s="333"/>
      <c r="H842" s="333"/>
      <c r="I842" s="333"/>
      <c r="J842" s="334">
        <v>3000020472018</v>
      </c>
      <c r="K842" s="335"/>
      <c r="L842" s="335"/>
      <c r="M842" s="335"/>
      <c r="N842" s="335"/>
      <c r="O842" s="335"/>
      <c r="P842" s="336" t="s">
        <v>540</v>
      </c>
      <c r="Q842" s="336"/>
      <c r="R842" s="336"/>
      <c r="S842" s="336"/>
      <c r="T842" s="336"/>
      <c r="U842" s="336"/>
      <c r="V842" s="336"/>
      <c r="W842" s="336"/>
      <c r="X842" s="336"/>
      <c r="Y842" s="337">
        <v>516.96024799999998</v>
      </c>
      <c r="Z842" s="338"/>
      <c r="AA842" s="338"/>
      <c r="AB842" s="339"/>
      <c r="AC842" s="340" t="s">
        <v>549</v>
      </c>
      <c r="AD842" s="340"/>
      <c r="AE842" s="340"/>
      <c r="AF842" s="340"/>
      <c r="AG842" s="340"/>
      <c r="AH842" s="341" t="s">
        <v>550</v>
      </c>
      <c r="AI842" s="342"/>
      <c r="AJ842" s="342"/>
      <c r="AK842" s="342"/>
      <c r="AL842" s="343" t="s">
        <v>550</v>
      </c>
      <c r="AM842" s="344"/>
      <c r="AN842" s="344"/>
      <c r="AO842" s="345"/>
      <c r="AP842" s="346" t="s">
        <v>550</v>
      </c>
      <c r="AQ842" s="346"/>
      <c r="AR842" s="346"/>
      <c r="AS842" s="346"/>
      <c r="AT842" s="346"/>
      <c r="AU842" s="346"/>
      <c r="AV842" s="346"/>
      <c r="AW842" s="346"/>
      <c r="AX842" s="346"/>
    </row>
    <row r="843" spans="1:50" ht="30" customHeight="1" x14ac:dyDescent="0.15">
      <c r="A843" s="362">
        <v>6</v>
      </c>
      <c r="B843" s="362">
        <v>1</v>
      </c>
      <c r="C843" s="363" t="s">
        <v>541</v>
      </c>
      <c r="D843" s="333"/>
      <c r="E843" s="333"/>
      <c r="F843" s="333"/>
      <c r="G843" s="333"/>
      <c r="H843" s="333"/>
      <c r="I843" s="333"/>
      <c r="J843" s="334">
        <v>7000020473243</v>
      </c>
      <c r="K843" s="335"/>
      <c r="L843" s="335"/>
      <c r="M843" s="335"/>
      <c r="N843" s="335"/>
      <c r="O843" s="335"/>
      <c r="P843" s="336" t="s">
        <v>542</v>
      </c>
      <c r="Q843" s="336"/>
      <c r="R843" s="336"/>
      <c r="S843" s="336"/>
      <c r="T843" s="336"/>
      <c r="U843" s="336"/>
      <c r="V843" s="336"/>
      <c r="W843" s="336"/>
      <c r="X843" s="336"/>
      <c r="Y843" s="337">
        <v>329.24</v>
      </c>
      <c r="Z843" s="338"/>
      <c r="AA843" s="338"/>
      <c r="AB843" s="339"/>
      <c r="AC843" s="340" t="s">
        <v>549</v>
      </c>
      <c r="AD843" s="340"/>
      <c r="AE843" s="340"/>
      <c r="AF843" s="340"/>
      <c r="AG843" s="340"/>
      <c r="AH843" s="341" t="s">
        <v>550</v>
      </c>
      <c r="AI843" s="342"/>
      <c r="AJ843" s="342"/>
      <c r="AK843" s="342"/>
      <c r="AL843" s="343" t="s">
        <v>550</v>
      </c>
      <c r="AM843" s="344"/>
      <c r="AN843" s="344"/>
      <c r="AO843" s="345"/>
      <c r="AP843" s="346" t="s">
        <v>550</v>
      </c>
      <c r="AQ843" s="346"/>
      <c r="AR843" s="346"/>
      <c r="AS843" s="346"/>
      <c r="AT843" s="346"/>
      <c r="AU843" s="346"/>
      <c r="AV843" s="346"/>
      <c r="AW843" s="346"/>
      <c r="AX843" s="346"/>
    </row>
    <row r="844" spans="1:50" ht="66.95" customHeight="1" x14ac:dyDescent="0.15">
      <c r="A844" s="362">
        <v>7</v>
      </c>
      <c r="B844" s="362">
        <v>1</v>
      </c>
      <c r="C844" s="363" t="s">
        <v>543</v>
      </c>
      <c r="D844" s="333"/>
      <c r="E844" s="333"/>
      <c r="F844" s="333"/>
      <c r="G844" s="333"/>
      <c r="H844" s="333"/>
      <c r="I844" s="333"/>
      <c r="J844" s="334">
        <v>5000020473278</v>
      </c>
      <c r="K844" s="335"/>
      <c r="L844" s="335"/>
      <c r="M844" s="335"/>
      <c r="N844" s="335"/>
      <c r="O844" s="335"/>
      <c r="P844" s="336" t="s">
        <v>544</v>
      </c>
      <c r="Q844" s="336"/>
      <c r="R844" s="336"/>
      <c r="S844" s="336"/>
      <c r="T844" s="336"/>
      <c r="U844" s="336"/>
      <c r="V844" s="336"/>
      <c r="W844" s="336"/>
      <c r="X844" s="336"/>
      <c r="Y844" s="337">
        <v>278.29599999999999</v>
      </c>
      <c r="Z844" s="338"/>
      <c r="AA844" s="338"/>
      <c r="AB844" s="339"/>
      <c r="AC844" s="340" t="s">
        <v>549</v>
      </c>
      <c r="AD844" s="340"/>
      <c r="AE844" s="340"/>
      <c r="AF844" s="340"/>
      <c r="AG844" s="340"/>
      <c r="AH844" s="341" t="s">
        <v>550</v>
      </c>
      <c r="AI844" s="342"/>
      <c r="AJ844" s="342"/>
      <c r="AK844" s="342"/>
      <c r="AL844" s="343" t="s">
        <v>550</v>
      </c>
      <c r="AM844" s="344"/>
      <c r="AN844" s="344"/>
      <c r="AO844" s="345"/>
      <c r="AP844" s="346" t="s">
        <v>550</v>
      </c>
      <c r="AQ844" s="346"/>
      <c r="AR844" s="346"/>
      <c r="AS844" s="346"/>
      <c r="AT844" s="346"/>
      <c r="AU844" s="346"/>
      <c r="AV844" s="346"/>
      <c r="AW844" s="346"/>
      <c r="AX844" s="346"/>
    </row>
    <row r="845" spans="1:50" ht="30" customHeight="1" x14ac:dyDescent="0.15">
      <c r="A845" s="362">
        <v>8</v>
      </c>
      <c r="B845" s="362">
        <v>1</v>
      </c>
      <c r="C845" s="363" t="s">
        <v>545</v>
      </c>
      <c r="D845" s="333"/>
      <c r="E845" s="333"/>
      <c r="F845" s="333"/>
      <c r="G845" s="333"/>
      <c r="H845" s="333"/>
      <c r="I845" s="333"/>
      <c r="J845" s="334">
        <v>2000020472051</v>
      </c>
      <c r="K845" s="335"/>
      <c r="L845" s="335"/>
      <c r="M845" s="335"/>
      <c r="N845" s="335"/>
      <c r="O845" s="335"/>
      <c r="P845" s="336" t="s">
        <v>540</v>
      </c>
      <c r="Q845" s="336"/>
      <c r="R845" s="336"/>
      <c r="S845" s="336"/>
      <c r="T845" s="336"/>
      <c r="U845" s="336"/>
      <c r="V845" s="336"/>
      <c r="W845" s="336"/>
      <c r="X845" s="336"/>
      <c r="Y845" s="337">
        <v>205.054</v>
      </c>
      <c r="Z845" s="338"/>
      <c r="AA845" s="338"/>
      <c r="AB845" s="339"/>
      <c r="AC845" s="340" t="s">
        <v>549</v>
      </c>
      <c r="AD845" s="340"/>
      <c r="AE845" s="340"/>
      <c r="AF845" s="340"/>
      <c r="AG845" s="340"/>
      <c r="AH845" s="341" t="s">
        <v>550</v>
      </c>
      <c r="AI845" s="342"/>
      <c r="AJ845" s="342"/>
      <c r="AK845" s="342"/>
      <c r="AL845" s="343" t="s">
        <v>550</v>
      </c>
      <c r="AM845" s="344"/>
      <c r="AN845" s="344"/>
      <c r="AO845" s="345"/>
      <c r="AP845" s="346" t="s">
        <v>550</v>
      </c>
      <c r="AQ845" s="346"/>
      <c r="AR845" s="346"/>
      <c r="AS845" s="346"/>
      <c r="AT845" s="346"/>
      <c r="AU845" s="346"/>
      <c r="AV845" s="346"/>
      <c r="AW845" s="346"/>
      <c r="AX845" s="346"/>
    </row>
    <row r="846" spans="1:50" ht="30" customHeight="1" x14ac:dyDescent="0.15">
      <c r="A846" s="362">
        <v>9</v>
      </c>
      <c r="B846" s="362">
        <v>1</v>
      </c>
      <c r="C846" s="363" t="s">
        <v>546</v>
      </c>
      <c r="D846" s="333"/>
      <c r="E846" s="333"/>
      <c r="F846" s="333"/>
      <c r="G846" s="333"/>
      <c r="H846" s="333"/>
      <c r="I846" s="333"/>
      <c r="J846" s="334">
        <v>5000020472123</v>
      </c>
      <c r="K846" s="335"/>
      <c r="L846" s="335"/>
      <c r="M846" s="335"/>
      <c r="N846" s="335"/>
      <c r="O846" s="335"/>
      <c r="P846" s="336" t="s">
        <v>536</v>
      </c>
      <c r="Q846" s="336"/>
      <c r="R846" s="336"/>
      <c r="S846" s="336"/>
      <c r="T846" s="336"/>
      <c r="U846" s="336"/>
      <c r="V846" s="336"/>
      <c r="W846" s="336"/>
      <c r="X846" s="336"/>
      <c r="Y846" s="337">
        <v>106.3352</v>
      </c>
      <c r="Z846" s="338"/>
      <c r="AA846" s="338"/>
      <c r="AB846" s="339"/>
      <c r="AC846" s="340" t="s">
        <v>549</v>
      </c>
      <c r="AD846" s="340"/>
      <c r="AE846" s="340"/>
      <c r="AF846" s="340"/>
      <c r="AG846" s="340"/>
      <c r="AH846" s="341" t="s">
        <v>550</v>
      </c>
      <c r="AI846" s="342"/>
      <c r="AJ846" s="342"/>
      <c r="AK846" s="342"/>
      <c r="AL846" s="343" t="s">
        <v>550</v>
      </c>
      <c r="AM846" s="344"/>
      <c r="AN846" s="344"/>
      <c r="AO846" s="345"/>
      <c r="AP846" s="346" t="s">
        <v>550</v>
      </c>
      <c r="AQ846" s="346"/>
      <c r="AR846" s="346"/>
      <c r="AS846" s="346"/>
      <c r="AT846" s="346"/>
      <c r="AU846" s="346"/>
      <c r="AV846" s="346"/>
      <c r="AW846" s="346"/>
      <c r="AX846" s="346"/>
    </row>
    <row r="847" spans="1:50" ht="30" customHeight="1" x14ac:dyDescent="0.15">
      <c r="A847" s="362">
        <v>10</v>
      </c>
      <c r="B847" s="362">
        <v>1</v>
      </c>
      <c r="C847" s="363" t="s">
        <v>547</v>
      </c>
      <c r="D847" s="333"/>
      <c r="E847" s="333"/>
      <c r="F847" s="333"/>
      <c r="G847" s="333"/>
      <c r="H847" s="333"/>
      <c r="I847" s="333"/>
      <c r="J847" s="334">
        <v>6000020473260</v>
      </c>
      <c r="K847" s="335"/>
      <c r="L847" s="335"/>
      <c r="M847" s="335"/>
      <c r="N847" s="335"/>
      <c r="O847" s="335"/>
      <c r="P847" s="336" t="s">
        <v>548</v>
      </c>
      <c r="Q847" s="336"/>
      <c r="R847" s="336"/>
      <c r="S847" s="336"/>
      <c r="T847" s="336"/>
      <c r="U847" s="336"/>
      <c r="V847" s="336"/>
      <c r="W847" s="336"/>
      <c r="X847" s="336"/>
      <c r="Y847" s="337">
        <v>85.224000000000004</v>
      </c>
      <c r="Z847" s="338"/>
      <c r="AA847" s="338"/>
      <c r="AB847" s="339"/>
      <c r="AC847" s="340" t="s">
        <v>549</v>
      </c>
      <c r="AD847" s="340"/>
      <c r="AE847" s="340"/>
      <c r="AF847" s="340"/>
      <c r="AG847" s="340"/>
      <c r="AH847" s="341" t="s">
        <v>550</v>
      </c>
      <c r="AI847" s="342"/>
      <c r="AJ847" s="342"/>
      <c r="AK847" s="342"/>
      <c r="AL847" s="343" t="s">
        <v>550</v>
      </c>
      <c r="AM847" s="344"/>
      <c r="AN847" s="344"/>
      <c r="AO847" s="345"/>
      <c r="AP847" s="346" t="s">
        <v>550</v>
      </c>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4" t="s">
        <v>254</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7"/>
      <c r="E1102" s="134" t="s">
        <v>217</v>
      </c>
      <c r="F1102" s="367"/>
      <c r="G1102" s="367"/>
      <c r="H1102" s="367"/>
      <c r="I1102" s="367"/>
      <c r="J1102" s="134" t="s">
        <v>224</v>
      </c>
      <c r="K1102" s="134"/>
      <c r="L1102" s="134"/>
      <c r="M1102" s="134"/>
      <c r="N1102" s="134"/>
      <c r="O1102" s="134"/>
      <c r="P1102" s="353" t="s">
        <v>27</v>
      </c>
      <c r="Q1102" s="353"/>
      <c r="R1102" s="353"/>
      <c r="S1102" s="353"/>
      <c r="T1102" s="353"/>
      <c r="U1102" s="353"/>
      <c r="V1102" s="353"/>
      <c r="W1102" s="353"/>
      <c r="X1102" s="353"/>
      <c r="Y1102" s="134" t="s">
        <v>226</v>
      </c>
      <c r="Z1102" s="367"/>
      <c r="AA1102" s="367"/>
      <c r="AB1102" s="367"/>
      <c r="AC1102" s="134" t="s">
        <v>200</v>
      </c>
      <c r="AD1102" s="134"/>
      <c r="AE1102" s="134"/>
      <c r="AF1102" s="134"/>
      <c r="AG1102" s="134"/>
      <c r="AH1102" s="353" t="s">
        <v>213</v>
      </c>
      <c r="AI1102" s="354"/>
      <c r="AJ1102" s="354"/>
      <c r="AK1102" s="354"/>
      <c r="AL1102" s="354" t="s">
        <v>21</v>
      </c>
      <c r="AM1102" s="354"/>
      <c r="AN1102" s="354"/>
      <c r="AO1102" s="368"/>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4:AQ14">
    <cfRule type="expression" dxfId="2107" priority="14015">
      <formula>IF(RIGHT(TEXT(P14,"0.#"),1)=".",FALSE,TRUE)</formula>
    </cfRule>
    <cfRule type="expression" dxfId="2106" priority="14016">
      <formula>IF(RIGHT(TEXT(P14,"0.#"),1)=".",TRUE,FALSE)</formula>
    </cfRule>
  </conditionalFormatting>
  <conditionalFormatting sqref="AE32">
    <cfRule type="expression" dxfId="2105" priority="14005">
      <formula>IF(RIGHT(TEXT(AE32,"0.#"),1)=".",FALSE,TRUE)</formula>
    </cfRule>
    <cfRule type="expression" dxfId="2104" priority="14006">
      <formula>IF(RIGHT(TEXT(AE32,"0.#"),1)=".",TRUE,FALSE)</formula>
    </cfRule>
  </conditionalFormatting>
  <conditionalFormatting sqref="P18:AX18">
    <cfRule type="expression" dxfId="2103" priority="13891">
      <formula>IF(RIGHT(TEXT(P18,"0.#"),1)=".",FALSE,TRUE)</formula>
    </cfRule>
    <cfRule type="expression" dxfId="2102" priority="13892">
      <formula>IF(RIGHT(TEXT(P18,"0.#"),1)=".",TRUE,FALSE)</formula>
    </cfRule>
  </conditionalFormatting>
  <conditionalFormatting sqref="Y792">
    <cfRule type="expression" dxfId="2101" priority="13883">
      <formula>IF(RIGHT(TEXT(Y792,"0.#"),1)=".",FALSE,TRUE)</formula>
    </cfRule>
    <cfRule type="expression" dxfId="2100" priority="13884">
      <formula>IF(RIGHT(TEXT(Y792,"0.#"),1)=".",TRUE,FALSE)</formula>
    </cfRule>
  </conditionalFormatting>
  <conditionalFormatting sqref="Y823:Y830 Y821 Y810:Y817 Y808 Y797:Y804 Y795">
    <cfRule type="expression" dxfId="2099" priority="13665">
      <formula>IF(RIGHT(TEXT(Y795,"0.#"),1)=".",FALSE,TRUE)</formula>
    </cfRule>
    <cfRule type="expression" dxfId="2098" priority="13666">
      <formula>IF(RIGHT(TEXT(Y795,"0.#"),1)=".",TRUE,FALSE)</formula>
    </cfRule>
  </conditionalFormatting>
  <conditionalFormatting sqref="P15:AX15 P13:AX13 P16:AJ17">
    <cfRule type="expression" dxfId="2097" priority="13713">
      <formula>IF(RIGHT(TEXT(P13,"0.#"),1)=".",FALSE,TRUE)</formula>
    </cfRule>
    <cfRule type="expression" dxfId="2096" priority="13714">
      <formula>IF(RIGHT(TEXT(P13,"0.#"),1)=".",TRUE,FALSE)</formula>
    </cfRule>
  </conditionalFormatting>
  <conditionalFormatting sqref="P19:AJ19">
    <cfRule type="expression" dxfId="2095" priority="13711">
      <formula>IF(RIGHT(TEXT(P19,"0.#"),1)=".",FALSE,TRUE)</formula>
    </cfRule>
    <cfRule type="expression" dxfId="2094" priority="13712">
      <formula>IF(RIGHT(TEXT(P19,"0.#"),1)=".",TRUE,FALSE)</formula>
    </cfRule>
  </conditionalFormatting>
  <conditionalFormatting sqref="AE101 AQ101">
    <cfRule type="expression" dxfId="2093" priority="13703">
      <formula>IF(RIGHT(TEXT(AE101,"0.#"),1)=".",FALSE,TRUE)</formula>
    </cfRule>
    <cfRule type="expression" dxfId="2092" priority="13704">
      <formula>IF(RIGHT(TEXT(AE101,"0.#"),1)=".",TRUE,FALSE)</formula>
    </cfRule>
  </conditionalFormatting>
  <conditionalFormatting sqref="Y788:Y791">
    <cfRule type="expression" dxfId="2091" priority="13689">
      <formula>IF(RIGHT(TEXT(Y788,"0.#"),1)=".",FALSE,TRUE)</formula>
    </cfRule>
    <cfRule type="expression" dxfId="2090" priority="13690">
      <formula>IF(RIGHT(TEXT(Y788,"0.#"),1)=".",TRUE,FALSE)</formula>
    </cfRule>
  </conditionalFormatting>
  <conditionalFormatting sqref="AU783">
    <cfRule type="expression" dxfId="2089" priority="13687">
      <formula>IF(RIGHT(TEXT(AU783,"0.#"),1)=".",FALSE,TRUE)</formula>
    </cfRule>
    <cfRule type="expression" dxfId="2088" priority="13688">
      <formula>IF(RIGHT(TEXT(AU783,"0.#"),1)=".",TRUE,FALSE)</formula>
    </cfRule>
  </conditionalFormatting>
  <conditionalFormatting sqref="AU792">
    <cfRule type="expression" dxfId="2087" priority="13685">
      <formula>IF(RIGHT(TEXT(AU792,"0.#"),1)=".",FALSE,TRUE)</formula>
    </cfRule>
    <cfRule type="expression" dxfId="2086" priority="13686">
      <formula>IF(RIGHT(TEXT(AU792,"0.#"),1)=".",TRUE,FALSE)</formula>
    </cfRule>
  </conditionalFormatting>
  <conditionalFormatting sqref="AU784:AU791 AU782">
    <cfRule type="expression" dxfId="2085" priority="13683">
      <formula>IF(RIGHT(TEXT(AU782,"0.#"),1)=".",FALSE,TRUE)</formula>
    </cfRule>
    <cfRule type="expression" dxfId="2084" priority="13684">
      <formula>IF(RIGHT(TEXT(AU782,"0.#"),1)=".",TRUE,FALSE)</formula>
    </cfRule>
  </conditionalFormatting>
  <conditionalFormatting sqref="Y822 Y809 Y796">
    <cfRule type="expression" dxfId="2083" priority="13669">
      <formula>IF(RIGHT(TEXT(Y796,"0.#"),1)=".",FALSE,TRUE)</formula>
    </cfRule>
    <cfRule type="expression" dxfId="2082" priority="13670">
      <formula>IF(RIGHT(TEXT(Y796,"0.#"),1)=".",TRUE,FALSE)</formula>
    </cfRule>
  </conditionalFormatting>
  <conditionalFormatting sqref="Y831 Y818 Y805">
    <cfRule type="expression" dxfId="2081" priority="13667">
      <formula>IF(RIGHT(TEXT(Y805,"0.#"),1)=".",FALSE,TRUE)</formula>
    </cfRule>
    <cfRule type="expression" dxfId="2080" priority="13668">
      <formula>IF(RIGHT(TEXT(Y805,"0.#"),1)=".",TRUE,FALSE)</formula>
    </cfRule>
  </conditionalFormatting>
  <conditionalFormatting sqref="AU822 AU809 AU796">
    <cfRule type="expression" dxfId="2079" priority="13663">
      <formula>IF(RIGHT(TEXT(AU796,"0.#"),1)=".",FALSE,TRUE)</formula>
    </cfRule>
    <cfRule type="expression" dxfId="2078" priority="13664">
      <formula>IF(RIGHT(TEXT(AU796,"0.#"),1)=".",TRUE,FALSE)</formula>
    </cfRule>
  </conditionalFormatting>
  <conditionalFormatting sqref="AU831 AU818 AU805">
    <cfRule type="expression" dxfId="2077" priority="13661">
      <formula>IF(RIGHT(TEXT(AU805,"0.#"),1)=".",FALSE,TRUE)</formula>
    </cfRule>
    <cfRule type="expression" dxfId="2076" priority="13662">
      <formula>IF(RIGHT(TEXT(AU805,"0.#"),1)=".",TRUE,FALSE)</formula>
    </cfRule>
  </conditionalFormatting>
  <conditionalFormatting sqref="AU823:AU830 AU821 AU810:AU817 AU808 AU797:AU804 AU795">
    <cfRule type="expression" dxfId="2075" priority="13659">
      <formula>IF(RIGHT(TEXT(AU795,"0.#"),1)=".",FALSE,TRUE)</formula>
    </cfRule>
    <cfRule type="expression" dxfId="2074" priority="13660">
      <formula>IF(RIGHT(TEXT(AU795,"0.#"),1)=".",TRUE,FALSE)</formula>
    </cfRule>
  </conditionalFormatting>
  <conditionalFormatting sqref="AM87">
    <cfRule type="expression" dxfId="2073" priority="13313">
      <formula>IF(RIGHT(TEXT(AM87,"0.#"),1)=".",FALSE,TRUE)</formula>
    </cfRule>
    <cfRule type="expression" dxfId="2072" priority="13314">
      <formula>IF(RIGHT(TEXT(AM87,"0.#"),1)=".",TRUE,FALSE)</formula>
    </cfRule>
  </conditionalFormatting>
  <conditionalFormatting sqref="AE55">
    <cfRule type="expression" dxfId="2071" priority="13381">
      <formula>IF(RIGHT(TEXT(AE55,"0.#"),1)=".",FALSE,TRUE)</formula>
    </cfRule>
    <cfRule type="expression" dxfId="2070" priority="13382">
      <formula>IF(RIGHT(TEXT(AE55,"0.#"),1)=".",TRUE,FALSE)</formula>
    </cfRule>
  </conditionalFormatting>
  <conditionalFormatting sqref="AI55">
    <cfRule type="expression" dxfId="2069" priority="13379">
      <formula>IF(RIGHT(TEXT(AI55,"0.#"),1)=".",FALSE,TRUE)</formula>
    </cfRule>
    <cfRule type="expression" dxfId="2068" priority="13380">
      <formula>IF(RIGHT(TEXT(AI55,"0.#"),1)=".",TRUE,FALSE)</formula>
    </cfRule>
  </conditionalFormatting>
  <conditionalFormatting sqref="AM34">
    <cfRule type="expression" dxfId="2067" priority="13459">
      <formula>IF(RIGHT(TEXT(AM34,"0.#"),1)=".",FALSE,TRUE)</formula>
    </cfRule>
    <cfRule type="expression" dxfId="2066" priority="13460">
      <formula>IF(RIGHT(TEXT(AM34,"0.#"),1)=".",TRUE,FALSE)</formula>
    </cfRule>
  </conditionalFormatting>
  <conditionalFormatting sqref="AE33">
    <cfRule type="expression" dxfId="2065" priority="13473">
      <formula>IF(RIGHT(TEXT(AE33,"0.#"),1)=".",FALSE,TRUE)</formula>
    </cfRule>
    <cfRule type="expression" dxfId="2064" priority="13474">
      <formula>IF(RIGHT(TEXT(AE33,"0.#"),1)=".",TRUE,FALSE)</formula>
    </cfRule>
  </conditionalFormatting>
  <conditionalFormatting sqref="AE34">
    <cfRule type="expression" dxfId="2063" priority="13471">
      <formula>IF(RIGHT(TEXT(AE34,"0.#"),1)=".",FALSE,TRUE)</formula>
    </cfRule>
    <cfRule type="expression" dxfId="2062" priority="13472">
      <formula>IF(RIGHT(TEXT(AE34,"0.#"),1)=".",TRUE,FALSE)</formula>
    </cfRule>
  </conditionalFormatting>
  <conditionalFormatting sqref="AI34">
    <cfRule type="expression" dxfId="2061" priority="13469">
      <formula>IF(RIGHT(TEXT(AI34,"0.#"),1)=".",FALSE,TRUE)</formula>
    </cfRule>
    <cfRule type="expression" dxfId="2060" priority="13470">
      <formula>IF(RIGHT(TEXT(AI34,"0.#"),1)=".",TRUE,FALSE)</formula>
    </cfRule>
  </conditionalFormatting>
  <conditionalFormatting sqref="AI33">
    <cfRule type="expression" dxfId="2059" priority="13467">
      <formula>IF(RIGHT(TEXT(AI33,"0.#"),1)=".",FALSE,TRUE)</formula>
    </cfRule>
    <cfRule type="expression" dxfId="2058" priority="13468">
      <formula>IF(RIGHT(TEXT(AI33,"0.#"),1)=".",TRUE,FALSE)</formula>
    </cfRule>
  </conditionalFormatting>
  <conditionalFormatting sqref="AI32">
    <cfRule type="expression" dxfId="2057" priority="13465">
      <formula>IF(RIGHT(TEXT(AI32,"0.#"),1)=".",FALSE,TRUE)</formula>
    </cfRule>
    <cfRule type="expression" dxfId="2056" priority="13466">
      <formula>IF(RIGHT(TEXT(AI32,"0.#"),1)=".",TRUE,FALSE)</formula>
    </cfRule>
  </conditionalFormatting>
  <conditionalFormatting sqref="AM32">
    <cfRule type="expression" dxfId="2055" priority="13463">
      <formula>IF(RIGHT(TEXT(AM32,"0.#"),1)=".",FALSE,TRUE)</formula>
    </cfRule>
    <cfRule type="expression" dxfId="2054" priority="13464">
      <formula>IF(RIGHT(TEXT(AM32,"0.#"),1)=".",TRUE,FALSE)</formula>
    </cfRule>
  </conditionalFormatting>
  <conditionalFormatting sqref="AM33">
    <cfRule type="expression" dxfId="2053" priority="13461">
      <formula>IF(RIGHT(TEXT(AM33,"0.#"),1)=".",FALSE,TRUE)</formula>
    </cfRule>
    <cfRule type="expression" dxfId="2052" priority="13462">
      <formula>IF(RIGHT(TEXT(AM33,"0.#"),1)=".",TRUE,FALSE)</formula>
    </cfRule>
  </conditionalFormatting>
  <conditionalFormatting sqref="AQ32:AQ34">
    <cfRule type="expression" dxfId="2051" priority="13453">
      <formula>IF(RIGHT(TEXT(AQ32,"0.#"),1)=".",FALSE,TRUE)</formula>
    </cfRule>
    <cfRule type="expression" dxfId="2050" priority="13454">
      <formula>IF(RIGHT(TEXT(AQ32,"0.#"),1)=".",TRUE,FALSE)</formula>
    </cfRule>
  </conditionalFormatting>
  <conditionalFormatting sqref="AU32:AU34">
    <cfRule type="expression" dxfId="2049" priority="13451">
      <formula>IF(RIGHT(TEXT(AU32,"0.#"),1)=".",FALSE,TRUE)</formula>
    </cfRule>
    <cfRule type="expression" dxfId="2048" priority="13452">
      <formula>IF(RIGHT(TEXT(AU32,"0.#"),1)=".",TRUE,FALSE)</formula>
    </cfRule>
  </conditionalFormatting>
  <conditionalFormatting sqref="AE53">
    <cfRule type="expression" dxfId="2047" priority="13385">
      <formula>IF(RIGHT(TEXT(AE53,"0.#"),1)=".",FALSE,TRUE)</formula>
    </cfRule>
    <cfRule type="expression" dxfId="2046" priority="13386">
      <formula>IF(RIGHT(TEXT(AE53,"0.#"),1)=".",TRUE,FALSE)</formula>
    </cfRule>
  </conditionalFormatting>
  <conditionalFormatting sqref="AE54">
    <cfRule type="expression" dxfId="2045" priority="13383">
      <formula>IF(RIGHT(TEXT(AE54,"0.#"),1)=".",FALSE,TRUE)</formula>
    </cfRule>
    <cfRule type="expression" dxfId="2044" priority="13384">
      <formula>IF(RIGHT(TEXT(AE54,"0.#"),1)=".",TRUE,FALSE)</formula>
    </cfRule>
  </conditionalFormatting>
  <conditionalFormatting sqref="AI54">
    <cfRule type="expression" dxfId="2043" priority="13377">
      <formula>IF(RIGHT(TEXT(AI54,"0.#"),1)=".",FALSE,TRUE)</formula>
    </cfRule>
    <cfRule type="expression" dxfId="2042" priority="13378">
      <formula>IF(RIGHT(TEXT(AI54,"0.#"),1)=".",TRUE,FALSE)</formula>
    </cfRule>
  </conditionalFormatting>
  <conditionalFormatting sqref="AI53">
    <cfRule type="expression" dxfId="2041" priority="13375">
      <formula>IF(RIGHT(TEXT(AI53,"0.#"),1)=".",FALSE,TRUE)</formula>
    </cfRule>
    <cfRule type="expression" dxfId="2040" priority="13376">
      <formula>IF(RIGHT(TEXT(AI53,"0.#"),1)=".",TRUE,FALSE)</formula>
    </cfRule>
  </conditionalFormatting>
  <conditionalFormatting sqref="AM53">
    <cfRule type="expression" dxfId="2039" priority="13373">
      <formula>IF(RIGHT(TEXT(AM53,"0.#"),1)=".",FALSE,TRUE)</formula>
    </cfRule>
    <cfRule type="expression" dxfId="2038" priority="13374">
      <formula>IF(RIGHT(TEXT(AM53,"0.#"),1)=".",TRUE,FALSE)</formula>
    </cfRule>
  </conditionalFormatting>
  <conditionalFormatting sqref="AM54">
    <cfRule type="expression" dxfId="2037" priority="13371">
      <formula>IF(RIGHT(TEXT(AM54,"0.#"),1)=".",FALSE,TRUE)</formula>
    </cfRule>
    <cfRule type="expression" dxfId="2036" priority="13372">
      <formula>IF(RIGHT(TEXT(AM54,"0.#"),1)=".",TRUE,FALSE)</formula>
    </cfRule>
  </conditionalFormatting>
  <conditionalFormatting sqref="AM55">
    <cfRule type="expression" dxfId="2035" priority="13369">
      <formula>IF(RIGHT(TEXT(AM55,"0.#"),1)=".",FALSE,TRUE)</formula>
    </cfRule>
    <cfRule type="expression" dxfId="2034" priority="13370">
      <formula>IF(RIGHT(TEXT(AM55,"0.#"),1)=".",TRUE,FALSE)</formula>
    </cfRule>
  </conditionalFormatting>
  <conditionalFormatting sqref="AE60">
    <cfRule type="expression" dxfId="2033" priority="13355">
      <formula>IF(RIGHT(TEXT(AE60,"0.#"),1)=".",FALSE,TRUE)</formula>
    </cfRule>
    <cfRule type="expression" dxfId="2032" priority="13356">
      <formula>IF(RIGHT(TEXT(AE60,"0.#"),1)=".",TRUE,FALSE)</formula>
    </cfRule>
  </conditionalFormatting>
  <conditionalFormatting sqref="AE61">
    <cfRule type="expression" dxfId="2031" priority="13353">
      <formula>IF(RIGHT(TEXT(AE61,"0.#"),1)=".",FALSE,TRUE)</formula>
    </cfRule>
    <cfRule type="expression" dxfId="2030" priority="13354">
      <formula>IF(RIGHT(TEXT(AE61,"0.#"),1)=".",TRUE,FALSE)</formula>
    </cfRule>
  </conditionalFormatting>
  <conditionalFormatting sqref="AE62">
    <cfRule type="expression" dxfId="2029" priority="13351">
      <formula>IF(RIGHT(TEXT(AE62,"0.#"),1)=".",FALSE,TRUE)</formula>
    </cfRule>
    <cfRule type="expression" dxfId="2028" priority="13352">
      <formula>IF(RIGHT(TEXT(AE62,"0.#"),1)=".",TRUE,FALSE)</formula>
    </cfRule>
  </conditionalFormatting>
  <conditionalFormatting sqref="AI62">
    <cfRule type="expression" dxfId="2027" priority="13349">
      <formula>IF(RIGHT(TEXT(AI62,"0.#"),1)=".",FALSE,TRUE)</formula>
    </cfRule>
    <cfRule type="expression" dxfId="2026" priority="13350">
      <formula>IF(RIGHT(TEXT(AI62,"0.#"),1)=".",TRUE,FALSE)</formula>
    </cfRule>
  </conditionalFormatting>
  <conditionalFormatting sqref="AI61">
    <cfRule type="expression" dxfId="2025" priority="13347">
      <formula>IF(RIGHT(TEXT(AI61,"0.#"),1)=".",FALSE,TRUE)</formula>
    </cfRule>
    <cfRule type="expression" dxfId="2024" priority="13348">
      <formula>IF(RIGHT(TEXT(AI61,"0.#"),1)=".",TRUE,FALSE)</formula>
    </cfRule>
  </conditionalFormatting>
  <conditionalFormatting sqref="AI60">
    <cfRule type="expression" dxfId="2023" priority="13345">
      <formula>IF(RIGHT(TEXT(AI60,"0.#"),1)=".",FALSE,TRUE)</formula>
    </cfRule>
    <cfRule type="expression" dxfId="2022" priority="13346">
      <formula>IF(RIGHT(TEXT(AI60,"0.#"),1)=".",TRUE,FALSE)</formula>
    </cfRule>
  </conditionalFormatting>
  <conditionalFormatting sqref="AM60">
    <cfRule type="expression" dxfId="2021" priority="13343">
      <formula>IF(RIGHT(TEXT(AM60,"0.#"),1)=".",FALSE,TRUE)</formula>
    </cfRule>
    <cfRule type="expression" dxfId="2020" priority="13344">
      <formula>IF(RIGHT(TEXT(AM60,"0.#"),1)=".",TRUE,FALSE)</formula>
    </cfRule>
  </conditionalFormatting>
  <conditionalFormatting sqref="AM61">
    <cfRule type="expression" dxfId="2019" priority="13341">
      <formula>IF(RIGHT(TEXT(AM61,"0.#"),1)=".",FALSE,TRUE)</formula>
    </cfRule>
    <cfRule type="expression" dxfId="2018" priority="13342">
      <formula>IF(RIGHT(TEXT(AM61,"0.#"),1)=".",TRUE,FALSE)</formula>
    </cfRule>
  </conditionalFormatting>
  <conditionalFormatting sqref="AM62">
    <cfRule type="expression" dxfId="2017" priority="13339">
      <formula>IF(RIGHT(TEXT(AM62,"0.#"),1)=".",FALSE,TRUE)</formula>
    </cfRule>
    <cfRule type="expression" dxfId="2016" priority="13340">
      <formula>IF(RIGHT(TEXT(AM62,"0.#"),1)=".",TRUE,FALSE)</formula>
    </cfRule>
  </conditionalFormatting>
  <conditionalFormatting sqref="AE87">
    <cfRule type="expression" dxfId="2015" priority="13325">
      <formula>IF(RIGHT(TEXT(AE87,"0.#"),1)=".",FALSE,TRUE)</formula>
    </cfRule>
    <cfRule type="expression" dxfId="2014" priority="13326">
      <formula>IF(RIGHT(TEXT(AE87,"0.#"),1)=".",TRUE,FALSE)</formula>
    </cfRule>
  </conditionalFormatting>
  <conditionalFormatting sqref="AE88">
    <cfRule type="expression" dxfId="2013" priority="13323">
      <formula>IF(RIGHT(TEXT(AE88,"0.#"),1)=".",FALSE,TRUE)</formula>
    </cfRule>
    <cfRule type="expression" dxfId="2012" priority="13324">
      <formula>IF(RIGHT(TEXT(AE88,"0.#"),1)=".",TRUE,FALSE)</formula>
    </cfRule>
  </conditionalFormatting>
  <conditionalFormatting sqref="AE89">
    <cfRule type="expression" dxfId="2011" priority="13321">
      <formula>IF(RIGHT(TEXT(AE89,"0.#"),1)=".",FALSE,TRUE)</formula>
    </cfRule>
    <cfRule type="expression" dxfId="2010" priority="13322">
      <formula>IF(RIGHT(TEXT(AE89,"0.#"),1)=".",TRUE,FALSE)</formula>
    </cfRule>
  </conditionalFormatting>
  <conditionalFormatting sqref="AI89">
    <cfRule type="expression" dxfId="2009" priority="13319">
      <formula>IF(RIGHT(TEXT(AI89,"0.#"),1)=".",FALSE,TRUE)</formula>
    </cfRule>
    <cfRule type="expression" dxfId="2008" priority="13320">
      <formula>IF(RIGHT(TEXT(AI89,"0.#"),1)=".",TRUE,FALSE)</formula>
    </cfRule>
  </conditionalFormatting>
  <conditionalFormatting sqref="AI88">
    <cfRule type="expression" dxfId="2007" priority="13317">
      <formula>IF(RIGHT(TEXT(AI88,"0.#"),1)=".",FALSE,TRUE)</formula>
    </cfRule>
    <cfRule type="expression" dxfId="2006" priority="13318">
      <formula>IF(RIGHT(TEXT(AI88,"0.#"),1)=".",TRUE,FALSE)</formula>
    </cfRule>
  </conditionalFormatting>
  <conditionalFormatting sqref="AI87">
    <cfRule type="expression" dxfId="2005" priority="13315">
      <formula>IF(RIGHT(TEXT(AI87,"0.#"),1)=".",FALSE,TRUE)</formula>
    </cfRule>
    <cfRule type="expression" dxfId="2004" priority="13316">
      <formula>IF(RIGHT(TEXT(AI87,"0.#"),1)=".",TRUE,FALSE)</formula>
    </cfRule>
  </conditionalFormatting>
  <conditionalFormatting sqref="AM88">
    <cfRule type="expression" dxfId="2003" priority="13311">
      <formula>IF(RIGHT(TEXT(AM88,"0.#"),1)=".",FALSE,TRUE)</formula>
    </cfRule>
    <cfRule type="expression" dxfId="2002" priority="13312">
      <formula>IF(RIGHT(TEXT(AM88,"0.#"),1)=".",TRUE,FALSE)</formula>
    </cfRule>
  </conditionalFormatting>
  <conditionalFormatting sqref="AM89">
    <cfRule type="expression" dxfId="2001" priority="13309">
      <formula>IF(RIGHT(TEXT(AM89,"0.#"),1)=".",FALSE,TRUE)</formula>
    </cfRule>
    <cfRule type="expression" dxfId="2000" priority="13310">
      <formula>IF(RIGHT(TEXT(AM89,"0.#"),1)=".",TRUE,FALSE)</formula>
    </cfRule>
  </conditionalFormatting>
  <conditionalFormatting sqref="AE92">
    <cfRule type="expression" dxfId="1999" priority="13295">
      <formula>IF(RIGHT(TEXT(AE92,"0.#"),1)=".",FALSE,TRUE)</formula>
    </cfRule>
    <cfRule type="expression" dxfId="1998" priority="13296">
      <formula>IF(RIGHT(TEXT(AE92,"0.#"),1)=".",TRUE,FALSE)</formula>
    </cfRule>
  </conditionalFormatting>
  <conditionalFormatting sqref="AE93">
    <cfRule type="expression" dxfId="1997" priority="13293">
      <formula>IF(RIGHT(TEXT(AE93,"0.#"),1)=".",FALSE,TRUE)</formula>
    </cfRule>
    <cfRule type="expression" dxfId="1996" priority="13294">
      <formula>IF(RIGHT(TEXT(AE93,"0.#"),1)=".",TRUE,FALSE)</formula>
    </cfRule>
  </conditionalFormatting>
  <conditionalFormatting sqref="AE94">
    <cfRule type="expression" dxfId="1995" priority="13291">
      <formula>IF(RIGHT(TEXT(AE94,"0.#"),1)=".",FALSE,TRUE)</formula>
    </cfRule>
    <cfRule type="expression" dxfId="1994" priority="13292">
      <formula>IF(RIGHT(TEXT(AE94,"0.#"),1)=".",TRUE,FALSE)</formula>
    </cfRule>
  </conditionalFormatting>
  <conditionalFormatting sqref="AI94">
    <cfRule type="expression" dxfId="1993" priority="13289">
      <formula>IF(RIGHT(TEXT(AI94,"0.#"),1)=".",FALSE,TRUE)</formula>
    </cfRule>
    <cfRule type="expression" dxfId="1992" priority="13290">
      <formula>IF(RIGHT(TEXT(AI94,"0.#"),1)=".",TRUE,FALSE)</formula>
    </cfRule>
  </conditionalFormatting>
  <conditionalFormatting sqref="AI93">
    <cfRule type="expression" dxfId="1991" priority="13287">
      <formula>IF(RIGHT(TEXT(AI93,"0.#"),1)=".",FALSE,TRUE)</formula>
    </cfRule>
    <cfRule type="expression" dxfId="1990" priority="13288">
      <formula>IF(RIGHT(TEXT(AI93,"0.#"),1)=".",TRUE,FALSE)</formula>
    </cfRule>
  </conditionalFormatting>
  <conditionalFormatting sqref="AI92">
    <cfRule type="expression" dxfId="1989" priority="13285">
      <formula>IF(RIGHT(TEXT(AI92,"0.#"),1)=".",FALSE,TRUE)</formula>
    </cfRule>
    <cfRule type="expression" dxfId="1988" priority="13286">
      <formula>IF(RIGHT(TEXT(AI92,"0.#"),1)=".",TRUE,FALSE)</formula>
    </cfRule>
  </conditionalFormatting>
  <conditionalFormatting sqref="AM92">
    <cfRule type="expression" dxfId="1987" priority="13283">
      <formula>IF(RIGHT(TEXT(AM92,"0.#"),1)=".",FALSE,TRUE)</formula>
    </cfRule>
    <cfRule type="expression" dxfId="1986" priority="13284">
      <formula>IF(RIGHT(TEXT(AM92,"0.#"),1)=".",TRUE,FALSE)</formula>
    </cfRule>
  </conditionalFormatting>
  <conditionalFormatting sqref="AM93">
    <cfRule type="expression" dxfId="1985" priority="13281">
      <formula>IF(RIGHT(TEXT(AM93,"0.#"),1)=".",FALSE,TRUE)</formula>
    </cfRule>
    <cfRule type="expression" dxfId="1984" priority="13282">
      <formula>IF(RIGHT(TEXT(AM93,"0.#"),1)=".",TRUE,FALSE)</formula>
    </cfRule>
  </conditionalFormatting>
  <conditionalFormatting sqref="AM94">
    <cfRule type="expression" dxfId="1983" priority="13279">
      <formula>IF(RIGHT(TEXT(AM94,"0.#"),1)=".",FALSE,TRUE)</formula>
    </cfRule>
    <cfRule type="expression" dxfId="1982" priority="13280">
      <formula>IF(RIGHT(TEXT(AM94,"0.#"),1)=".",TRUE,FALSE)</formula>
    </cfRule>
  </conditionalFormatting>
  <conditionalFormatting sqref="AE97">
    <cfRule type="expression" dxfId="1981" priority="13265">
      <formula>IF(RIGHT(TEXT(AE97,"0.#"),1)=".",FALSE,TRUE)</formula>
    </cfRule>
    <cfRule type="expression" dxfId="1980" priority="13266">
      <formula>IF(RIGHT(TEXT(AE97,"0.#"),1)=".",TRUE,FALSE)</formula>
    </cfRule>
  </conditionalFormatting>
  <conditionalFormatting sqref="AE98">
    <cfRule type="expression" dxfId="1979" priority="13263">
      <formula>IF(RIGHT(TEXT(AE98,"0.#"),1)=".",FALSE,TRUE)</formula>
    </cfRule>
    <cfRule type="expression" dxfId="1978" priority="13264">
      <formula>IF(RIGHT(TEXT(AE98,"0.#"),1)=".",TRUE,FALSE)</formula>
    </cfRule>
  </conditionalFormatting>
  <conditionalFormatting sqref="AE99">
    <cfRule type="expression" dxfId="1977" priority="13261">
      <formula>IF(RIGHT(TEXT(AE99,"0.#"),1)=".",FALSE,TRUE)</formula>
    </cfRule>
    <cfRule type="expression" dxfId="1976" priority="13262">
      <formula>IF(RIGHT(TEXT(AE99,"0.#"),1)=".",TRUE,FALSE)</formula>
    </cfRule>
  </conditionalFormatting>
  <conditionalFormatting sqref="AI99">
    <cfRule type="expression" dxfId="1975" priority="13259">
      <formula>IF(RIGHT(TEXT(AI99,"0.#"),1)=".",FALSE,TRUE)</formula>
    </cfRule>
    <cfRule type="expression" dxfId="1974" priority="13260">
      <formula>IF(RIGHT(TEXT(AI99,"0.#"),1)=".",TRUE,FALSE)</formula>
    </cfRule>
  </conditionalFormatting>
  <conditionalFormatting sqref="AI98">
    <cfRule type="expression" dxfId="1973" priority="13257">
      <formula>IF(RIGHT(TEXT(AI98,"0.#"),1)=".",FALSE,TRUE)</formula>
    </cfRule>
    <cfRule type="expression" dxfId="1972" priority="13258">
      <formula>IF(RIGHT(TEXT(AI98,"0.#"),1)=".",TRUE,FALSE)</formula>
    </cfRule>
  </conditionalFormatting>
  <conditionalFormatting sqref="AI97">
    <cfRule type="expression" dxfId="1971" priority="13255">
      <formula>IF(RIGHT(TEXT(AI97,"0.#"),1)=".",FALSE,TRUE)</formula>
    </cfRule>
    <cfRule type="expression" dxfId="1970" priority="13256">
      <formula>IF(RIGHT(TEXT(AI97,"0.#"),1)=".",TRUE,FALSE)</formula>
    </cfRule>
  </conditionalFormatting>
  <conditionalFormatting sqref="AM97">
    <cfRule type="expression" dxfId="1969" priority="13253">
      <formula>IF(RIGHT(TEXT(AM97,"0.#"),1)=".",FALSE,TRUE)</formula>
    </cfRule>
    <cfRule type="expression" dxfId="1968" priority="13254">
      <formula>IF(RIGHT(TEXT(AM97,"0.#"),1)=".",TRUE,FALSE)</formula>
    </cfRule>
  </conditionalFormatting>
  <conditionalFormatting sqref="AM98">
    <cfRule type="expression" dxfId="1967" priority="13251">
      <formula>IF(RIGHT(TEXT(AM98,"0.#"),1)=".",FALSE,TRUE)</formula>
    </cfRule>
    <cfRule type="expression" dxfId="1966" priority="13252">
      <formula>IF(RIGHT(TEXT(AM98,"0.#"),1)=".",TRUE,FALSE)</formula>
    </cfRule>
  </conditionalFormatting>
  <conditionalFormatting sqref="AM99">
    <cfRule type="expression" dxfId="1965" priority="13249">
      <formula>IF(RIGHT(TEXT(AM99,"0.#"),1)=".",FALSE,TRUE)</formula>
    </cfRule>
    <cfRule type="expression" dxfId="1964" priority="13250">
      <formula>IF(RIGHT(TEXT(AM99,"0.#"),1)=".",TRUE,FALSE)</formula>
    </cfRule>
  </conditionalFormatting>
  <conditionalFormatting sqref="AI101">
    <cfRule type="expression" dxfId="1963" priority="13235">
      <formula>IF(RIGHT(TEXT(AI101,"0.#"),1)=".",FALSE,TRUE)</formula>
    </cfRule>
    <cfRule type="expression" dxfId="1962" priority="13236">
      <formula>IF(RIGHT(TEXT(AI101,"0.#"),1)=".",TRUE,FALSE)</formula>
    </cfRule>
  </conditionalFormatting>
  <conditionalFormatting sqref="AM101">
    <cfRule type="expression" dxfId="1961" priority="13233">
      <formula>IF(RIGHT(TEXT(AM101,"0.#"),1)=".",FALSE,TRUE)</formula>
    </cfRule>
    <cfRule type="expression" dxfId="1960" priority="13234">
      <formula>IF(RIGHT(TEXT(AM101,"0.#"),1)=".",TRUE,FALSE)</formula>
    </cfRule>
  </conditionalFormatting>
  <conditionalFormatting sqref="AE102">
    <cfRule type="expression" dxfId="1959" priority="13231">
      <formula>IF(RIGHT(TEXT(AE102,"0.#"),1)=".",FALSE,TRUE)</formula>
    </cfRule>
    <cfRule type="expression" dxfId="1958" priority="13232">
      <formula>IF(RIGHT(TEXT(AE102,"0.#"),1)=".",TRUE,FALSE)</formula>
    </cfRule>
  </conditionalFormatting>
  <conditionalFormatting sqref="AI102">
    <cfRule type="expression" dxfId="1957" priority="13229">
      <formula>IF(RIGHT(TEXT(AI102,"0.#"),1)=".",FALSE,TRUE)</formula>
    </cfRule>
    <cfRule type="expression" dxfId="1956" priority="13230">
      <formula>IF(RIGHT(TEXT(AI102,"0.#"),1)=".",TRUE,FALSE)</formula>
    </cfRule>
  </conditionalFormatting>
  <conditionalFormatting sqref="AM102">
    <cfRule type="expression" dxfId="1955" priority="13227">
      <formula>IF(RIGHT(TEXT(AM102,"0.#"),1)=".",FALSE,TRUE)</formula>
    </cfRule>
    <cfRule type="expression" dxfId="1954" priority="13228">
      <formula>IF(RIGHT(TEXT(AM102,"0.#"),1)=".",TRUE,FALSE)</formula>
    </cfRule>
  </conditionalFormatting>
  <conditionalFormatting sqref="AQ102">
    <cfRule type="expression" dxfId="1953" priority="13225">
      <formula>IF(RIGHT(TEXT(AQ102,"0.#"),1)=".",FALSE,TRUE)</formula>
    </cfRule>
    <cfRule type="expression" dxfId="1952" priority="13226">
      <formula>IF(RIGHT(TEXT(AQ102,"0.#"),1)=".",TRUE,FALSE)</formula>
    </cfRule>
  </conditionalFormatting>
  <conditionalFormatting sqref="AE104">
    <cfRule type="expression" dxfId="1951" priority="13223">
      <formula>IF(RIGHT(TEXT(AE104,"0.#"),1)=".",FALSE,TRUE)</formula>
    </cfRule>
    <cfRule type="expression" dxfId="1950" priority="13224">
      <formula>IF(RIGHT(TEXT(AE104,"0.#"),1)=".",TRUE,FALSE)</formula>
    </cfRule>
  </conditionalFormatting>
  <conditionalFormatting sqref="AI104">
    <cfRule type="expression" dxfId="1949" priority="13221">
      <formula>IF(RIGHT(TEXT(AI104,"0.#"),1)=".",FALSE,TRUE)</formula>
    </cfRule>
    <cfRule type="expression" dxfId="1948" priority="13222">
      <formula>IF(RIGHT(TEXT(AI104,"0.#"),1)=".",TRUE,FALSE)</formula>
    </cfRule>
  </conditionalFormatting>
  <conditionalFormatting sqref="AM104">
    <cfRule type="expression" dxfId="1947" priority="13219">
      <formula>IF(RIGHT(TEXT(AM104,"0.#"),1)=".",FALSE,TRUE)</formula>
    </cfRule>
    <cfRule type="expression" dxfId="1946" priority="13220">
      <formula>IF(RIGHT(TEXT(AM104,"0.#"),1)=".",TRUE,FALSE)</formula>
    </cfRule>
  </conditionalFormatting>
  <conditionalFormatting sqref="AE105">
    <cfRule type="expression" dxfId="1945" priority="13217">
      <formula>IF(RIGHT(TEXT(AE105,"0.#"),1)=".",FALSE,TRUE)</formula>
    </cfRule>
    <cfRule type="expression" dxfId="1944" priority="13218">
      <formula>IF(RIGHT(TEXT(AE105,"0.#"),1)=".",TRUE,FALSE)</formula>
    </cfRule>
  </conditionalFormatting>
  <conditionalFormatting sqref="AI105">
    <cfRule type="expression" dxfId="1943" priority="13215">
      <formula>IF(RIGHT(TEXT(AI105,"0.#"),1)=".",FALSE,TRUE)</formula>
    </cfRule>
    <cfRule type="expression" dxfId="1942" priority="13216">
      <formula>IF(RIGHT(TEXT(AI105,"0.#"),1)=".",TRUE,FALSE)</formula>
    </cfRule>
  </conditionalFormatting>
  <conditionalFormatting sqref="AM105">
    <cfRule type="expression" dxfId="1941" priority="13213">
      <formula>IF(RIGHT(TEXT(AM105,"0.#"),1)=".",FALSE,TRUE)</formula>
    </cfRule>
    <cfRule type="expression" dxfId="1940" priority="13214">
      <formula>IF(RIGHT(TEXT(AM105,"0.#"),1)=".",TRUE,FALSE)</formula>
    </cfRule>
  </conditionalFormatting>
  <conditionalFormatting sqref="AE107">
    <cfRule type="expression" dxfId="1939" priority="13209">
      <formula>IF(RIGHT(TEXT(AE107,"0.#"),1)=".",FALSE,TRUE)</formula>
    </cfRule>
    <cfRule type="expression" dxfId="1938" priority="13210">
      <formula>IF(RIGHT(TEXT(AE107,"0.#"),1)=".",TRUE,FALSE)</formula>
    </cfRule>
  </conditionalFormatting>
  <conditionalFormatting sqref="AI107">
    <cfRule type="expression" dxfId="1937" priority="13207">
      <formula>IF(RIGHT(TEXT(AI107,"0.#"),1)=".",FALSE,TRUE)</formula>
    </cfRule>
    <cfRule type="expression" dxfId="1936" priority="13208">
      <formula>IF(RIGHT(TEXT(AI107,"0.#"),1)=".",TRUE,FALSE)</formula>
    </cfRule>
  </conditionalFormatting>
  <conditionalFormatting sqref="AM107">
    <cfRule type="expression" dxfId="1935" priority="13205">
      <formula>IF(RIGHT(TEXT(AM107,"0.#"),1)=".",FALSE,TRUE)</formula>
    </cfRule>
    <cfRule type="expression" dxfId="1934" priority="13206">
      <formula>IF(RIGHT(TEXT(AM107,"0.#"),1)=".",TRUE,FALSE)</formula>
    </cfRule>
  </conditionalFormatting>
  <conditionalFormatting sqref="AE108">
    <cfRule type="expression" dxfId="1933" priority="13203">
      <formula>IF(RIGHT(TEXT(AE108,"0.#"),1)=".",FALSE,TRUE)</formula>
    </cfRule>
    <cfRule type="expression" dxfId="1932" priority="13204">
      <formula>IF(RIGHT(TEXT(AE108,"0.#"),1)=".",TRUE,FALSE)</formula>
    </cfRule>
  </conditionalFormatting>
  <conditionalFormatting sqref="AI108">
    <cfRule type="expression" dxfId="1931" priority="13201">
      <formula>IF(RIGHT(TEXT(AI108,"0.#"),1)=".",FALSE,TRUE)</formula>
    </cfRule>
    <cfRule type="expression" dxfId="1930" priority="13202">
      <formula>IF(RIGHT(TEXT(AI108,"0.#"),1)=".",TRUE,FALSE)</formula>
    </cfRule>
  </conditionalFormatting>
  <conditionalFormatting sqref="AM108">
    <cfRule type="expression" dxfId="1929" priority="13199">
      <formula>IF(RIGHT(TEXT(AM108,"0.#"),1)=".",FALSE,TRUE)</formula>
    </cfRule>
    <cfRule type="expression" dxfId="1928" priority="13200">
      <formula>IF(RIGHT(TEXT(AM108,"0.#"),1)=".",TRUE,FALSE)</formula>
    </cfRule>
  </conditionalFormatting>
  <conditionalFormatting sqref="AE110">
    <cfRule type="expression" dxfId="1927" priority="13195">
      <formula>IF(RIGHT(TEXT(AE110,"0.#"),1)=".",FALSE,TRUE)</formula>
    </cfRule>
    <cfRule type="expression" dxfId="1926" priority="13196">
      <formula>IF(RIGHT(TEXT(AE110,"0.#"),1)=".",TRUE,FALSE)</formula>
    </cfRule>
  </conditionalFormatting>
  <conditionalFormatting sqref="AI110">
    <cfRule type="expression" dxfId="1925" priority="13193">
      <formula>IF(RIGHT(TEXT(AI110,"0.#"),1)=".",FALSE,TRUE)</formula>
    </cfRule>
    <cfRule type="expression" dxfId="1924" priority="13194">
      <formula>IF(RIGHT(TEXT(AI110,"0.#"),1)=".",TRUE,FALSE)</formula>
    </cfRule>
  </conditionalFormatting>
  <conditionalFormatting sqref="AM110">
    <cfRule type="expression" dxfId="1923" priority="13191">
      <formula>IF(RIGHT(TEXT(AM110,"0.#"),1)=".",FALSE,TRUE)</formula>
    </cfRule>
    <cfRule type="expression" dxfId="1922" priority="13192">
      <formula>IF(RIGHT(TEXT(AM110,"0.#"),1)=".",TRUE,FALSE)</formula>
    </cfRule>
  </conditionalFormatting>
  <conditionalFormatting sqref="AE111">
    <cfRule type="expression" dxfId="1921" priority="13189">
      <formula>IF(RIGHT(TEXT(AE111,"0.#"),1)=".",FALSE,TRUE)</formula>
    </cfRule>
    <cfRule type="expression" dxfId="1920" priority="13190">
      <formula>IF(RIGHT(TEXT(AE111,"0.#"),1)=".",TRUE,FALSE)</formula>
    </cfRule>
  </conditionalFormatting>
  <conditionalFormatting sqref="AI111">
    <cfRule type="expression" dxfId="1919" priority="13187">
      <formula>IF(RIGHT(TEXT(AI111,"0.#"),1)=".",FALSE,TRUE)</formula>
    </cfRule>
    <cfRule type="expression" dxfId="1918" priority="13188">
      <formula>IF(RIGHT(TEXT(AI111,"0.#"),1)=".",TRUE,FALSE)</formula>
    </cfRule>
  </conditionalFormatting>
  <conditionalFormatting sqref="AM111">
    <cfRule type="expression" dxfId="1917" priority="13185">
      <formula>IF(RIGHT(TEXT(AM111,"0.#"),1)=".",FALSE,TRUE)</formula>
    </cfRule>
    <cfRule type="expression" dxfId="1916" priority="13186">
      <formula>IF(RIGHT(TEXT(AM111,"0.#"),1)=".",TRUE,FALSE)</formula>
    </cfRule>
  </conditionalFormatting>
  <conditionalFormatting sqref="AE113">
    <cfRule type="expression" dxfId="1915" priority="13181">
      <formula>IF(RIGHT(TEXT(AE113,"0.#"),1)=".",FALSE,TRUE)</formula>
    </cfRule>
    <cfRule type="expression" dxfId="1914" priority="13182">
      <formula>IF(RIGHT(TEXT(AE113,"0.#"),1)=".",TRUE,FALSE)</formula>
    </cfRule>
  </conditionalFormatting>
  <conditionalFormatting sqref="AI113">
    <cfRule type="expression" dxfId="1913" priority="13179">
      <formula>IF(RIGHT(TEXT(AI113,"0.#"),1)=".",FALSE,TRUE)</formula>
    </cfRule>
    <cfRule type="expression" dxfId="1912" priority="13180">
      <formula>IF(RIGHT(TEXT(AI113,"0.#"),1)=".",TRUE,FALSE)</formula>
    </cfRule>
  </conditionalFormatting>
  <conditionalFormatting sqref="AM113">
    <cfRule type="expression" dxfId="1911" priority="13177">
      <formula>IF(RIGHT(TEXT(AM113,"0.#"),1)=".",FALSE,TRUE)</formula>
    </cfRule>
    <cfRule type="expression" dxfId="1910" priority="13178">
      <formula>IF(RIGHT(TEXT(AM113,"0.#"),1)=".",TRUE,FALSE)</formula>
    </cfRule>
  </conditionalFormatting>
  <conditionalFormatting sqref="AE114">
    <cfRule type="expression" dxfId="1909" priority="13175">
      <formula>IF(RIGHT(TEXT(AE114,"0.#"),1)=".",FALSE,TRUE)</formula>
    </cfRule>
    <cfRule type="expression" dxfId="1908" priority="13176">
      <formula>IF(RIGHT(TEXT(AE114,"0.#"),1)=".",TRUE,FALSE)</formula>
    </cfRule>
  </conditionalFormatting>
  <conditionalFormatting sqref="AI114">
    <cfRule type="expression" dxfId="1907" priority="13173">
      <formula>IF(RIGHT(TEXT(AI114,"0.#"),1)=".",FALSE,TRUE)</formula>
    </cfRule>
    <cfRule type="expression" dxfId="1906" priority="13174">
      <formula>IF(RIGHT(TEXT(AI114,"0.#"),1)=".",TRUE,FALSE)</formula>
    </cfRule>
  </conditionalFormatting>
  <conditionalFormatting sqref="AM114">
    <cfRule type="expression" dxfId="1905" priority="13171">
      <formula>IF(RIGHT(TEXT(AM114,"0.#"),1)=".",FALSE,TRUE)</formula>
    </cfRule>
    <cfRule type="expression" dxfId="1904" priority="13172">
      <formula>IF(RIGHT(TEXT(AM114,"0.#"),1)=".",TRUE,FALSE)</formula>
    </cfRule>
  </conditionalFormatting>
  <conditionalFormatting sqref="AE116 AQ116">
    <cfRule type="expression" dxfId="1903" priority="13167">
      <formula>IF(RIGHT(TEXT(AE116,"0.#"),1)=".",FALSE,TRUE)</formula>
    </cfRule>
    <cfRule type="expression" dxfId="1902" priority="13168">
      <formula>IF(RIGHT(TEXT(AE116,"0.#"),1)=".",TRUE,FALSE)</formula>
    </cfRule>
  </conditionalFormatting>
  <conditionalFormatting sqref="AI116">
    <cfRule type="expression" dxfId="1901" priority="13165">
      <formula>IF(RIGHT(TEXT(AI116,"0.#"),1)=".",FALSE,TRUE)</formula>
    </cfRule>
    <cfRule type="expression" dxfId="1900" priority="13166">
      <formula>IF(RIGHT(TEXT(AI116,"0.#"),1)=".",TRUE,FALSE)</formula>
    </cfRule>
  </conditionalFormatting>
  <conditionalFormatting sqref="AM116">
    <cfRule type="expression" dxfId="1899" priority="13163">
      <formula>IF(RIGHT(TEXT(AM116,"0.#"),1)=".",FALSE,TRUE)</formula>
    </cfRule>
    <cfRule type="expression" dxfId="1898" priority="13164">
      <formula>IF(RIGHT(TEXT(AM116,"0.#"),1)=".",TRUE,FALSE)</formula>
    </cfRule>
  </conditionalFormatting>
  <conditionalFormatting sqref="AE117 AM117">
    <cfRule type="expression" dxfId="1897" priority="13161">
      <formula>IF(RIGHT(TEXT(AE117,"0.#"),1)=".",FALSE,TRUE)</formula>
    </cfRule>
    <cfRule type="expression" dxfId="1896" priority="13162">
      <formula>IF(RIGHT(TEXT(AE117,"0.#"),1)=".",TRUE,FALSE)</formula>
    </cfRule>
  </conditionalFormatting>
  <conditionalFormatting sqref="AI117">
    <cfRule type="expression" dxfId="1895" priority="13159">
      <formula>IF(RIGHT(TEXT(AI117,"0.#"),1)=".",FALSE,TRUE)</formula>
    </cfRule>
    <cfRule type="expression" dxfId="1894" priority="13160">
      <formula>IF(RIGHT(TEXT(AI117,"0.#"),1)=".",TRUE,FALSE)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0:AO867">
    <cfRule type="expression" dxfId="1809" priority="6637">
      <formula>IF(AND(AL840&gt;=0, RIGHT(TEXT(AL840,"0.#"),1)&lt;&gt;"."),TRUE,FALSE)</formula>
    </cfRule>
    <cfRule type="expression" dxfId="1808" priority="6638">
      <formula>IF(AND(AL840&gt;=0, RIGHT(TEXT(AL840,"0.#"),1)="."),TRUE,FALSE)</formula>
    </cfRule>
    <cfRule type="expression" dxfId="1807" priority="6639">
      <formula>IF(AND(AL840&lt;0, RIGHT(TEXT(AL840,"0.#"),1)&lt;&gt;"."),TRUE,FALSE)</formula>
    </cfRule>
    <cfRule type="expression" dxfId="1806" priority="6640">
      <formula>IF(AND(AL840&lt;0, RIGHT(TEXT(AL840,"0.#"),1)="."),TRUE,FALSE)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8:Y867">
    <cfRule type="expression" dxfId="1735" priority="2965">
      <formula>IF(RIGHT(TEXT(Y848,"0.#"),1)=".",FALSE,TRUE)</formula>
    </cfRule>
    <cfRule type="expression" dxfId="1734" priority="2966">
      <formula>IF(RIGHT(TEXT(Y848,"0.#"),1)=".",TRUE,FALSE)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03:AO1132">
    <cfRule type="expression" dxfId="1705" priority="2871">
      <formula>IF(AND(AL1103&gt;=0, RIGHT(TEXT(AL1103,"0.#"),1)&lt;&gt;"."),TRUE,FALSE)</formula>
    </cfRule>
    <cfRule type="expression" dxfId="1704" priority="2872">
      <formula>IF(AND(AL1103&gt;=0, RIGHT(TEXT(AL1103,"0.#"),1)="."),TRUE,FALSE)</formula>
    </cfRule>
    <cfRule type="expression" dxfId="1703" priority="2873">
      <formula>IF(AND(AL1103&lt;0, RIGHT(TEXT(AL1103,"0.#"),1)&lt;&gt;"."),TRUE,FALSE)</formula>
    </cfRule>
    <cfRule type="expression" dxfId="1702" priority="2874">
      <formula>IF(AND(AL1103&lt;0, RIGHT(TEXT(AL1103,"0.#"),1)="."),TRUE,FALSE)</formula>
    </cfRule>
  </conditionalFormatting>
  <conditionalFormatting sqref="Y1103:Y1132">
    <cfRule type="expression" dxfId="1701" priority="2869">
      <formula>IF(RIGHT(TEXT(Y1103,"0.#"),1)=".",FALSE,TRUE)</formula>
    </cfRule>
    <cfRule type="expression" dxfId="1700" priority="2870">
      <formula>IF(RIGHT(TEXT(Y1103,"0.#"),1)=".",TRUE,FALSE)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38:AO839">
    <cfRule type="expression" dxfId="1691" priority="2823">
      <formula>IF(AND(AL838&gt;=0, RIGHT(TEXT(AL838,"0.#"),1)&lt;&gt;"."),TRUE,FALSE)</formula>
    </cfRule>
    <cfRule type="expression" dxfId="1690" priority="2824">
      <formula>IF(AND(AL838&gt;=0, RIGHT(TEXT(AL838,"0.#"),1)="."),TRUE,FALSE)</formula>
    </cfRule>
    <cfRule type="expression" dxfId="1689" priority="2825">
      <formula>IF(AND(AL838&lt;0, RIGHT(TEXT(AL838,"0.#"),1)&lt;&gt;"."),TRUE,FALSE)</formula>
    </cfRule>
    <cfRule type="expression" dxfId="1688" priority="2826">
      <formula>IF(AND(AL838&lt;0, RIGHT(TEXT(AL838,"0.#"),1)="."),TRUE,FALSE)</formula>
    </cfRule>
  </conditionalFormatting>
  <conditionalFormatting sqref="Y838:Y847">
    <cfRule type="expression" dxfId="1687" priority="2821">
      <formula>IF(RIGHT(TEXT(Y838,"0.#"),1)=".",FALSE,TRUE)</formula>
    </cfRule>
    <cfRule type="expression" dxfId="1686" priority="2822">
      <formula>IF(RIGHT(TEXT(Y838,"0.#"),1)=".",TRUE,FALSE)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73:Y900">
    <cfRule type="expression" dxfId="1369" priority="2081">
      <formula>IF(RIGHT(TEXT(Y873,"0.#"),1)=".",FALSE,TRUE)</formula>
    </cfRule>
    <cfRule type="expression" dxfId="1368" priority="2082">
      <formula>IF(RIGHT(TEXT(Y873,"0.#"),1)=".",TRUE,FALSE)</formula>
    </cfRule>
  </conditionalFormatting>
  <conditionalFormatting sqref="Y871:Y872">
    <cfRule type="expression" dxfId="1367" priority="2075">
      <formula>IF(RIGHT(TEXT(Y871,"0.#"),1)=".",FALSE,TRUE)</formula>
    </cfRule>
    <cfRule type="expression" dxfId="1366" priority="2076">
      <formula>IF(RIGHT(TEXT(Y871,"0.#"),1)=".",TRUE,FALSE)</formula>
    </cfRule>
  </conditionalFormatting>
  <conditionalFormatting sqref="Y906:Y933">
    <cfRule type="expression" dxfId="1365" priority="2069">
      <formula>IF(RIGHT(TEXT(Y906,"0.#"),1)=".",FALSE,TRUE)</formula>
    </cfRule>
    <cfRule type="expression" dxfId="1364" priority="2070">
      <formula>IF(RIGHT(TEXT(Y906,"0.#"),1)=".",TRUE,FALSE)</formula>
    </cfRule>
  </conditionalFormatting>
  <conditionalFormatting sqref="Y904:Y905">
    <cfRule type="expression" dxfId="1363" priority="2063">
      <formula>IF(RIGHT(TEXT(Y904,"0.#"),1)=".",FALSE,TRUE)</formula>
    </cfRule>
    <cfRule type="expression" dxfId="1362" priority="2064">
      <formula>IF(RIGHT(TEXT(Y904,"0.#"),1)=".",TRUE,FALSE)</formula>
    </cfRule>
  </conditionalFormatting>
  <conditionalFormatting sqref="Y939:Y966">
    <cfRule type="expression" dxfId="1361" priority="2057">
      <formula>IF(RIGHT(TEXT(Y939,"0.#"),1)=".",FALSE,TRUE)</formula>
    </cfRule>
    <cfRule type="expression" dxfId="1360" priority="2058">
      <formula>IF(RIGHT(TEXT(Y939,"0.#"),1)=".",TRUE,FALSE)</formula>
    </cfRule>
  </conditionalFormatting>
  <conditionalFormatting sqref="Y937:Y938">
    <cfRule type="expression" dxfId="1359" priority="2051">
      <formula>IF(RIGHT(TEXT(Y937,"0.#"),1)=".",FALSE,TRUE)</formula>
    </cfRule>
    <cfRule type="expression" dxfId="1358" priority="2052">
      <formula>IF(RIGHT(TEXT(Y937,"0.#"),1)=".",TRUE,FALSE)</formula>
    </cfRule>
  </conditionalFormatting>
  <conditionalFormatting sqref="Y972:Y999">
    <cfRule type="expression" dxfId="1357" priority="2045">
      <formula>IF(RIGHT(TEXT(Y972,"0.#"),1)=".",FALSE,TRUE)</formula>
    </cfRule>
    <cfRule type="expression" dxfId="1356" priority="2046">
      <formula>IF(RIGHT(TEXT(Y972,"0.#"),1)=".",TRUE,FALSE)</formula>
    </cfRule>
  </conditionalFormatting>
  <conditionalFormatting sqref="Y970:Y971">
    <cfRule type="expression" dxfId="1355" priority="2039">
      <formula>IF(RIGHT(TEXT(Y970,"0.#"),1)=".",FALSE,TRUE)</formula>
    </cfRule>
    <cfRule type="expression" dxfId="1354" priority="2040">
      <formula>IF(RIGHT(TEXT(Y970,"0.#"),1)=".",TRUE,FALSE)</formula>
    </cfRule>
  </conditionalFormatting>
  <conditionalFormatting sqref="Y1005:Y1032">
    <cfRule type="expression" dxfId="1353" priority="2033">
      <formula>IF(RIGHT(TEXT(Y1005,"0.#"),1)=".",FALSE,TRUE)</formula>
    </cfRule>
    <cfRule type="expression" dxfId="1352" priority="2034">
      <formula>IF(RIGHT(TEXT(Y1005,"0.#"),1)=".",TRUE,FALSE)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73:AO900">
    <cfRule type="expression" dxfId="1271" priority="2083">
      <formula>IF(AND(AL873&gt;=0, RIGHT(TEXT(AL873,"0.#"),1)&lt;&gt;"."),TRUE,FALSE)</formula>
    </cfRule>
    <cfRule type="expression" dxfId="1270" priority="2084">
      <formula>IF(AND(AL873&gt;=0, RIGHT(TEXT(AL873,"0.#"),1)="."),TRUE,FALSE)</formula>
    </cfRule>
    <cfRule type="expression" dxfId="1269" priority="2085">
      <formula>IF(AND(AL873&lt;0, RIGHT(TEXT(AL873,"0.#"),1)&lt;&gt;"."),TRUE,FALSE)</formula>
    </cfRule>
    <cfRule type="expression" dxfId="1268" priority="2086">
      <formula>IF(AND(AL873&lt;0, RIGHT(TEXT(AL873,"0.#"),1)="."),TRUE,FALSE)</formula>
    </cfRule>
  </conditionalFormatting>
  <conditionalFormatting sqref="AL871:AO872">
    <cfRule type="expression" dxfId="1267" priority="2077">
      <formula>IF(AND(AL871&gt;=0, RIGHT(TEXT(AL871,"0.#"),1)&lt;&gt;"."),TRUE,FALSE)</formula>
    </cfRule>
    <cfRule type="expression" dxfId="1266" priority="2078">
      <formula>IF(AND(AL871&gt;=0, RIGHT(TEXT(AL871,"0.#"),1)="."),TRUE,FALSE)</formula>
    </cfRule>
    <cfRule type="expression" dxfId="1265" priority="2079">
      <formula>IF(AND(AL871&lt;0, RIGHT(TEXT(AL871,"0.#"),1)&lt;&gt;"."),TRUE,FALSE)</formula>
    </cfRule>
    <cfRule type="expression" dxfId="1264" priority="2080">
      <formula>IF(AND(AL871&lt;0, RIGHT(TEXT(AL871,"0.#"),1)="."),TRUE,FALSE)</formula>
    </cfRule>
  </conditionalFormatting>
  <conditionalFormatting sqref="AL906:AO933">
    <cfRule type="expression" dxfId="1263" priority="2071">
      <formula>IF(AND(AL906&gt;=0, RIGHT(TEXT(AL906,"0.#"),1)&lt;&gt;"."),TRUE,FALSE)</formula>
    </cfRule>
    <cfRule type="expression" dxfId="1262" priority="2072">
      <formula>IF(AND(AL906&gt;=0, RIGHT(TEXT(AL906,"0.#"),1)="."),TRUE,FALSE)</formula>
    </cfRule>
    <cfRule type="expression" dxfId="1261" priority="2073">
      <formula>IF(AND(AL906&lt;0, RIGHT(TEXT(AL906,"0.#"),1)&lt;&gt;"."),TRUE,FALSE)</formula>
    </cfRule>
    <cfRule type="expression" dxfId="1260" priority="2074">
      <formula>IF(AND(AL906&lt;0, RIGHT(TEXT(AL906,"0.#"),1)="."),TRUE,FALSE)</formula>
    </cfRule>
  </conditionalFormatting>
  <conditionalFormatting sqref="AL904:AO905">
    <cfRule type="expression" dxfId="1259" priority="2065">
      <formula>IF(AND(AL904&gt;=0, RIGHT(TEXT(AL904,"0.#"),1)&lt;&gt;"."),TRUE,FALSE)</formula>
    </cfRule>
    <cfRule type="expression" dxfId="1258" priority="2066">
      <formula>IF(AND(AL904&gt;=0, RIGHT(TEXT(AL904,"0.#"),1)="."),TRUE,FALSE)</formula>
    </cfRule>
    <cfRule type="expression" dxfId="1257" priority="2067">
      <formula>IF(AND(AL904&lt;0, RIGHT(TEXT(AL904,"0.#"),1)&lt;&gt;"."),TRUE,FALSE)</formula>
    </cfRule>
    <cfRule type="expression" dxfId="1256" priority="2068">
      <formula>IF(AND(AL904&lt;0, RIGHT(TEXT(AL904,"0.#"),1)="."),TRUE,FALSE)</formula>
    </cfRule>
  </conditionalFormatting>
  <conditionalFormatting sqref="AL939:AO966">
    <cfRule type="expression" dxfId="1255" priority="2059">
      <formula>IF(AND(AL939&gt;=0, RIGHT(TEXT(AL939,"0.#"),1)&lt;&gt;"."),TRUE,FALSE)</formula>
    </cfRule>
    <cfRule type="expression" dxfId="1254" priority="2060">
      <formula>IF(AND(AL939&gt;=0, RIGHT(TEXT(AL939,"0.#"),1)="."),TRUE,FALSE)</formula>
    </cfRule>
    <cfRule type="expression" dxfId="1253" priority="2061">
      <formula>IF(AND(AL939&lt;0, RIGHT(TEXT(AL939,"0.#"),1)&lt;&gt;"."),TRUE,FALSE)</formula>
    </cfRule>
    <cfRule type="expression" dxfId="1252" priority="2062">
      <formula>IF(AND(AL939&lt;0, RIGHT(TEXT(AL939,"0.#"),1)="."),TRUE,FALSE)</formula>
    </cfRule>
  </conditionalFormatting>
  <conditionalFormatting sqref="AL937:AO938">
    <cfRule type="expression" dxfId="1251" priority="2053">
      <formula>IF(AND(AL937&gt;=0, RIGHT(TEXT(AL937,"0.#"),1)&lt;&gt;"."),TRUE,FALSE)</formula>
    </cfRule>
    <cfRule type="expression" dxfId="1250" priority="2054">
      <formula>IF(AND(AL937&gt;=0, RIGHT(TEXT(AL937,"0.#"),1)="."),TRUE,FALSE)</formula>
    </cfRule>
    <cfRule type="expression" dxfId="1249" priority="2055">
      <formula>IF(AND(AL937&lt;0, RIGHT(TEXT(AL937,"0.#"),1)&lt;&gt;"."),TRUE,FALSE)</formula>
    </cfRule>
    <cfRule type="expression" dxfId="1248" priority="2056">
      <formula>IF(AND(AL937&lt;0, RIGHT(TEXT(AL937,"0.#"),1)="."),TRUE,FALSE)</formula>
    </cfRule>
  </conditionalFormatting>
  <conditionalFormatting sqref="AL972:AO999">
    <cfRule type="expression" dxfId="1247" priority="2047">
      <formula>IF(AND(AL972&gt;=0, RIGHT(TEXT(AL972,"0.#"),1)&lt;&gt;"."),TRUE,FALSE)</formula>
    </cfRule>
    <cfRule type="expression" dxfId="1246" priority="2048">
      <formula>IF(AND(AL972&gt;=0, RIGHT(TEXT(AL972,"0.#"),1)="."),TRUE,FALSE)</formula>
    </cfRule>
    <cfRule type="expression" dxfId="1245" priority="2049">
      <formula>IF(AND(AL972&lt;0, RIGHT(TEXT(AL972,"0.#"),1)&lt;&gt;"."),TRUE,FALSE)</formula>
    </cfRule>
    <cfRule type="expression" dxfId="1244" priority="2050">
      <formula>IF(AND(AL972&lt;0, RIGHT(TEXT(AL972,"0.#"),1)="."),TRUE,FALSE)</formula>
    </cfRule>
  </conditionalFormatting>
  <conditionalFormatting sqref="AL970:AO971">
    <cfRule type="expression" dxfId="1243" priority="2041">
      <formula>IF(AND(AL970&gt;=0, RIGHT(TEXT(AL970,"0.#"),1)&lt;&gt;"."),TRUE,FALSE)</formula>
    </cfRule>
    <cfRule type="expression" dxfId="1242" priority="2042">
      <formula>IF(AND(AL970&gt;=0, RIGHT(TEXT(AL970,"0.#"),1)="."),TRUE,FALSE)</formula>
    </cfRule>
    <cfRule type="expression" dxfId="1241" priority="2043">
      <formula>IF(AND(AL970&lt;0, RIGHT(TEXT(AL970,"0.#"),1)&lt;&gt;"."),TRUE,FALSE)</formula>
    </cfRule>
    <cfRule type="expression" dxfId="1240" priority="2044">
      <formula>IF(AND(AL970&lt;0, RIGHT(TEXT(AL970,"0.#"),1)="."),TRUE,FALSE)</formula>
    </cfRule>
  </conditionalFormatting>
  <conditionalFormatting sqref="AL1005:AO1032">
    <cfRule type="expression" dxfId="1239" priority="2035">
      <formula>IF(AND(AL1005&gt;=0, RIGHT(TEXT(AL1005,"0.#"),1)&lt;&gt;"."),TRUE,FALSE)</formula>
    </cfRule>
    <cfRule type="expression" dxfId="1238" priority="2036">
      <formula>IF(AND(AL1005&gt;=0, RIGHT(TEXT(AL1005,"0.#"),1)="."),TRUE,FALSE)</formula>
    </cfRule>
    <cfRule type="expression" dxfId="1237" priority="2037">
      <formula>IF(AND(AL1005&lt;0, RIGHT(TEXT(AL1005,"0.#"),1)&lt;&gt;"."),TRUE,FALSE)</formula>
    </cfRule>
    <cfRule type="expression" dxfId="1236" priority="2038">
      <formula>IF(AND(AL1005&lt;0, RIGHT(TEXT(AL1005,"0.#"),1)="."),TRUE,FALSE)</formula>
    </cfRule>
  </conditionalFormatting>
  <conditionalFormatting sqref="AL1003:AO1004">
    <cfRule type="expression" dxfId="1235" priority="2029">
      <formula>IF(AND(AL1003&gt;=0, RIGHT(TEXT(AL1003,"0.#"),1)&lt;&gt;"."),TRUE,FALSE)</formula>
    </cfRule>
    <cfRule type="expression" dxfId="1234" priority="2030">
      <formula>IF(AND(AL1003&gt;=0, RIGHT(TEXT(AL1003,"0.#"),1)="."),TRUE,FALSE)</formula>
    </cfRule>
    <cfRule type="expression" dxfId="1233" priority="2031">
      <formula>IF(AND(AL1003&lt;0, RIGHT(TEXT(AL1003,"0.#"),1)&lt;&gt;"."),TRUE,FALSE)</formula>
    </cfRule>
    <cfRule type="expression" dxfId="1232" priority="2032">
      <formula>IF(AND(AL1003&lt;0, RIGHT(TEXT(AL1003,"0.#"),1)="."),TRUE,FALSE)</formula>
    </cfRule>
  </conditionalFormatting>
  <conditionalFormatting sqref="Y1003:Y1004">
    <cfRule type="expression" dxfId="1231" priority="2027">
      <formula>IF(RIGHT(TEXT(Y1003,"0.#"),1)=".",FALSE,TRUE)</formula>
    </cfRule>
    <cfRule type="expression" dxfId="1230" priority="2028">
      <formula>IF(RIGHT(TEXT(Y1003,"0.#"),1)=".",TRUE,FALSE)</formula>
    </cfRule>
  </conditionalFormatting>
  <conditionalFormatting sqref="AL1038:AO1065">
    <cfRule type="expression" dxfId="1229" priority="2023">
      <formula>IF(AND(AL1038&gt;=0, RIGHT(TEXT(AL1038,"0.#"),1)&lt;&gt;"."),TRUE,FALSE)</formula>
    </cfRule>
    <cfRule type="expression" dxfId="1228" priority="2024">
      <formula>IF(AND(AL1038&gt;=0, RIGHT(TEXT(AL1038,"0.#"),1)="."),TRUE,FALSE)</formula>
    </cfRule>
    <cfRule type="expression" dxfId="1227" priority="2025">
      <formula>IF(AND(AL1038&lt;0, RIGHT(TEXT(AL1038,"0.#"),1)&lt;&gt;"."),TRUE,FALSE)</formula>
    </cfRule>
    <cfRule type="expression" dxfId="1226" priority="2026">
      <formula>IF(AND(AL1038&lt;0, RIGHT(TEXT(AL1038,"0.#"),1)="."),TRUE,FALSE)</formula>
    </cfRule>
  </conditionalFormatting>
  <conditionalFormatting sqref="Y1038:Y1065">
    <cfRule type="expression" dxfId="1225" priority="2021">
      <formula>IF(RIGHT(TEXT(Y1038,"0.#"),1)=".",FALSE,TRUE)</formula>
    </cfRule>
    <cfRule type="expression" dxfId="1224" priority="2022">
      <formula>IF(RIGHT(TEXT(Y1038,"0.#"),1)=".",TRUE,FALSE)</formula>
    </cfRule>
  </conditionalFormatting>
  <conditionalFormatting sqref="AL1036:AO1037">
    <cfRule type="expression" dxfId="1223" priority="2017">
      <formula>IF(AND(AL1036&gt;=0, RIGHT(TEXT(AL1036,"0.#"),1)&lt;&gt;"."),TRUE,FALSE)</formula>
    </cfRule>
    <cfRule type="expression" dxfId="1222" priority="2018">
      <formula>IF(AND(AL1036&gt;=0, RIGHT(TEXT(AL1036,"0.#"),1)="."),TRUE,FALSE)</formula>
    </cfRule>
    <cfRule type="expression" dxfId="1221" priority="2019">
      <formula>IF(AND(AL1036&lt;0, RIGHT(TEXT(AL1036,"0.#"),1)&lt;&gt;"."),TRUE,FALSE)</formula>
    </cfRule>
    <cfRule type="expression" dxfId="1220" priority="2020">
      <formula>IF(AND(AL1036&lt;0, RIGHT(TEXT(AL1036,"0.#"),1)="."),TRUE,FALSE)</formula>
    </cfRule>
  </conditionalFormatting>
  <conditionalFormatting sqref="Y1036:Y1037">
    <cfRule type="expression" dxfId="1219" priority="2015">
      <formula>IF(RIGHT(TEXT(Y1036,"0.#"),1)=".",FALSE,TRUE)</formula>
    </cfRule>
    <cfRule type="expression" dxfId="1218" priority="2016">
      <formula>IF(RIGHT(TEXT(Y1036,"0.#"),1)=".",TRUE,FALSE)</formula>
    </cfRule>
  </conditionalFormatting>
  <conditionalFormatting sqref="AL1071:AO1098">
    <cfRule type="expression" dxfId="1217" priority="2011">
      <formula>IF(AND(AL1071&gt;=0, RIGHT(TEXT(AL1071,"0.#"),1)&lt;&gt;"."),TRUE,FALSE)</formula>
    </cfRule>
    <cfRule type="expression" dxfId="1216" priority="2012">
      <formula>IF(AND(AL1071&gt;=0, RIGHT(TEXT(AL1071,"0.#"),1)="."),TRUE,FALSE)</formula>
    </cfRule>
    <cfRule type="expression" dxfId="1215" priority="2013">
      <formula>IF(AND(AL1071&lt;0, RIGHT(TEXT(AL1071,"0.#"),1)&lt;&gt;"."),TRUE,FALSE)</formula>
    </cfRule>
    <cfRule type="expression" dxfId="1214" priority="2014">
      <formula>IF(AND(AL1071&lt;0, RIGHT(TEXT(AL1071,"0.#"),1)="."),TRUE,FALSE)</formula>
    </cfRule>
  </conditionalFormatting>
  <conditionalFormatting sqref="Y1071:Y1098">
    <cfRule type="expression" dxfId="1213" priority="2009">
      <formula>IF(RIGHT(TEXT(Y1071,"0.#"),1)=".",FALSE,TRUE)</formula>
    </cfRule>
    <cfRule type="expression" dxfId="1212" priority="2010">
      <formula>IF(RIGHT(TEXT(Y1071,"0.#"),1)=".",TRUE,FALSE)</formula>
    </cfRule>
  </conditionalFormatting>
  <conditionalFormatting sqref="AL1069:AO1070">
    <cfRule type="expression" dxfId="1211" priority="2005">
      <formula>IF(AND(AL1069&gt;=0, RIGHT(TEXT(AL1069,"0.#"),1)&lt;&gt;"."),TRUE,FALSE)</formula>
    </cfRule>
    <cfRule type="expression" dxfId="1210" priority="2006">
      <formula>IF(AND(AL1069&gt;=0, RIGHT(TEXT(AL1069,"0.#"),1)="."),TRUE,FALSE)</formula>
    </cfRule>
    <cfRule type="expression" dxfId="1209" priority="2007">
      <formula>IF(AND(AL1069&lt;0, RIGHT(TEXT(AL1069,"0.#"),1)&lt;&gt;"."),TRUE,FALSE)</formula>
    </cfRule>
    <cfRule type="expression" dxfId="1208" priority="2008">
      <formula>IF(AND(AL1069&lt;0, RIGHT(TEXT(AL1069,"0.#"),1)="."),TRUE,FALSE)</formula>
    </cfRule>
  </conditionalFormatting>
  <conditionalFormatting sqref="Y1069:Y1070">
    <cfRule type="expression" dxfId="1207" priority="2003">
      <formula>IF(RIGHT(TEXT(Y1069,"0.#"),1)=".",FALSE,TRUE)</formula>
    </cfRule>
    <cfRule type="expression" dxfId="1206" priority="2004">
      <formula>IF(RIGHT(TEXT(Y1069,"0.#"),1)=".",TRUE,FALSE)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K16:AQ16">
    <cfRule type="expression" dxfId="11" priority="11">
      <formula>IF(RIGHT(TEXT(AK16,"0.#"),1)=".",FALSE,TRUE)</formula>
    </cfRule>
    <cfRule type="expression" dxfId="10" priority="12">
      <formula>IF(RIGHT(TEXT(AK16,"0.#"),1)=".",TRUE,FALSE)</formula>
    </cfRule>
  </conditionalFormatting>
  <conditionalFormatting sqref="AK17:AQ17">
    <cfRule type="expression" dxfId="9" priority="9">
      <formula>IF(RIGHT(TEXT(AK17,"0.#"),1)=".",FALSE,TRUE)</formula>
    </cfRule>
    <cfRule type="expression" dxfId="8" priority="10">
      <formula>IF(RIGHT(TEXT(AK17,"0.#"),1)=".",TRUE,FALSE)</formula>
    </cfRule>
  </conditionalFormatting>
  <conditionalFormatting sqref="Y784 Y782 Y787">
    <cfRule type="expression" dxfId="7" priority="7">
      <formula>IF(RIGHT(TEXT(Y782,"0.#"),1)=".",FALSE,TRUE)</formula>
    </cfRule>
    <cfRule type="expression" dxfId="6" priority="8">
      <formula>IF(RIGHT(TEXT(Y782,"0.#"),1)=".",TRUE,FALSE)</formula>
    </cfRule>
  </conditionalFormatting>
  <conditionalFormatting sqref="Y783">
    <cfRule type="expression" dxfId="5" priority="5">
      <formula>IF(RIGHT(TEXT(Y783,"0.#"),1)=".",FALSE,TRUE)</formula>
    </cfRule>
    <cfRule type="expression" dxfId="4" priority="6">
      <formula>IF(RIGHT(TEXT(Y783,"0.#"),1)=".",TRUE,FALSE)</formula>
    </cfRule>
  </conditionalFormatting>
  <conditionalFormatting sqref="Y785">
    <cfRule type="expression" dxfId="3" priority="3">
      <formula>IF(RIGHT(TEXT(Y785,"0.#"),1)=".",FALSE,TRUE)</formula>
    </cfRule>
    <cfRule type="expression" dxfId="2" priority="4">
      <formula>IF(RIGHT(TEXT(Y785,"0.#"),1)=".",TRUE,FALSE)</formula>
    </cfRule>
  </conditionalFormatting>
  <conditionalFormatting sqref="Y786">
    <cfRule type="expression" dxfId="1" priority="1">
      <formula>IF(RIGHT(TEXT(Y786,"0.#"),1)=".",FALSE,TRUE)</formula>
    </cfRule>
    <cfRule type="expression" dxfId="0"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714" max="49" man="1"/>
    <brk id="735" max="49" man="1"/>
    <brk id="779"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t="s">
        <v>487</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t="s">
        <v>487</v>
      </c>
      <c r="M6" s="13" t="str">
        <f t="shared" si="2"/>
        <v>公共事業</v>
      </c>
      <c r="N6" s="13" t="str">
        <f t="shared" si="6"/>
        <v>公共事業</v>
      </c>
      <c r="O6" s="13"/>
      <c r="P6" s="12" t="s">
        <v>77</v>
      </c>
      <c r="Q6" s="17" t="s">
        <v>487</v>
      </c>
      <c r="R6" s="13" t="str">
        <f t="shared" si="3"/>
        <v>交付</v>
      </c>
      <c r="S6" s="13" t="str">
        <f t="shared" si="4"/>
        <v>交付</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交付</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交付</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487</v>
      </c>
      <c r="C10" s="13" t="str">
        <f t="shared" si="0"/>
        <v>国土強靱化施策</v>
      </c>
      <c r="D10" s="13" t="str">
        <f t="shared" si="8"/>
        <v>沖縄振興、国土強靱化施策</v>
      </c>
      <c r="F10" s="18" t="s">
        <v>116</v>
      </c>
      <c r="G10" s="17"/>
      <c r="H10" s="13" t="str">
        <f t="shared" si="1"/>
        <v/>
      </c>
      <c r="I10" s="13" t="str">
        <f t="shared" si="5"/>
        <v>一般会計</v>
      </c>
      <c r="K10" s="14" t="s">
        <v>256</v>
      </c>
      <c r="L10" s="15"/>
      <c r="M10" s="13" t="str">
        <f t="shared" si="2"/>
        <v/>
      </c>
      <c r="N10" s="13" t="str">
        <f t="shared" si="6"/>
        <v>公共事業</v>
      </c>
      <c r="O10" s="13"/>
      <c r="P10" s="13" t="str">
        <f>S8</f>
        <v>交付</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沖縄振興、国土強靱化施策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沖縄振興、国土強靱化施策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沖縄振興、国土強靱化施策</v>
      </c>
      <c r="F13" s="18" t="s">
        <v>119</v>
      </c>
      <c r="G13" s="17"/>
      <c r="H13" s="13" t="str">
        <f t="shared" si="1"/>
        <v/>
      </c>
      <c r="I13" s="13" t="str">
        <f t="shared" si="5"/>
        <v>一般会計</v>
      </c>
      <c r="K13" s="13" t="str">
        <f>N11</f>
        <v>公共事業</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沖縄振興、国土強靱化施策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沖縄振興、国土強靱化施策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沖縄振興、国土強靱化施策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沖縄振興、国土強靱化施策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沖縄振興、国土強靱化施策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沖縄振興、国土強靱化施策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2020-10-02T11:30:57Z</dcterms:created>
  <dcterms:modified xsi:type="dcterms:W3CDTF">2020-10-02T11:31:03Z</dcterms:modified>
</cp:coreProperties>
</file>