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<sst xmlns="http://schemas.openxmlformats.org/spreadsheetml/2006/main" count="2116" uniqueCount="536">
  <si>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</si>
  <si>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</si>
  <si>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</si>
  <si>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</si>
  <si>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</si>
  <si>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</si>
  <si>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</si>
  <si>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</si>
  <si>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</si>
  <si>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</si>
  <si>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</si>
  <si>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</si>
  <si>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</si>
  <si>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</si>
  <si>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</si>
  <si>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</si>
  <si>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</si>
  <si>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</si>
  <si>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</si>
  <si>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</si>
  <si>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</si>
  <si>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</si>
  <si>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</si>
  <si>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</si>
  <si>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</si>
  <si>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</si>
  <si>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</si>
  <si>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</si>
  <si>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</si>
  <si>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</si>
  <si>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</si>
  <si>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</si>
  <si>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</si>
  <si>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</si>
  <si>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</si>
  <si>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</si>
  <si>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</si>
  <si>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</si>
  <si>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</si>
  <si>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</si>
  <si>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</si>
  <si>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</si>
  <si>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</si>
  <si>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</si>
  <si>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</si>
  <si>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</si>
  <si>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</si>
  <si>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</si>
  <si>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</si>
  <si>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</si>
  <si>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</si>
  <si>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</si>
  <si>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</si>
  <si>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</si>
  <si>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</si>
  <si>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</si>
  <si>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</si>
  <si>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</si>
  <si>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</si>
  <si>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</si>
  <si>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</si>
  <si>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</si>
  <si>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</si>
  <si>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</si>
  <si>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</si>
  <si>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</si>
  <si>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</si>
  <si>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</si>
  <si>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</si>
  <si>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</si>
  <si>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</si>
  <si>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</si>
  <si>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</si>
  <si>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</si>
  <si>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</si>
  <si>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</si>
  <si>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</si>
  <si>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</si>
  <si>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</si>
  <si>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</si>
  <si>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</si>
  <si>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</si>
  <si>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</si>
  <si>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</si>
  <si>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</si>
  <si>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</si>
  <si>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</si>
  <si>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</si>
  <si>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</si>
  <si>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</si>
  <si>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</si>
  <si>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</si>
  <si>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</si>
  <si>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</si>
  <si>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</si>
  <si>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</si>
  <si>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</si>
  <si>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</si>
  <si>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</si>
  <si>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</si>
  <si>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</si>
  <si>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</si>
  <si>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</si>
  <si>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</si>
  <si>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</si>
  <si>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</si>
  <si>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</si>
  <si>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</si>
  <si>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</si>
  <si>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</si>
  <si>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</si>
  <si>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</si>
  <si>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</si>
  <si>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</si>
  <si>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</si>
  <si>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</si>
  <si>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</si>
  <si>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</si>
  <si>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</si>
  <si>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</si>
  <si>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</si>
  <si>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</si>
  <si>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</si>
  <si>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</si>
  <si>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</si>
  <si>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</si>
  <si>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</si>
  <si>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</si>
  <si>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</si>
  <si>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</si>
  <si>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</si>
  <si>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</si>
  <si>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</si>
  <si>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</si>
  <si>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</si>
  <si>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</si>
  <si>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</si>
  <si>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</si>
  <si>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</si>
  <si>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</si>
  <si>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</si>
  <si>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</si>
  <si>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</si>
  <si>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</si>
  <si>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</si>
  <si>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</si>
  <si>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</si>
  <si>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</si>
  <si>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</si>
  <si>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</si>
  <si>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</si>
  <si>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</si>
  <si>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</si>
  <si>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</si>
  <si>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</si>
  <si>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</si>
  <si>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</si>
  <si>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</si>
  <si>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</si>
  <si>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</si>
  <si>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</si>
  <si>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</si>
  <si>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</si>
  <si>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</si>
  <si>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</si>
  <si>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</si>
  <si>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</si>
  <si>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</si>
  <si>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</si>
  <si>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</si>
  <si>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</si>
  <si>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</si>
  <si>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</si>
  <si>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</si>
  <si>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</si>
  <si>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</si>
  <si>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</si>
  <si>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</si>
  <si>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</si>
  <si>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</si>
  <si>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</si>
  <si>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</si>
  <si>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</si>
  <si>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</si>
  <si>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</si>
  <si>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</si>
  <si>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</si>
  <si>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</si>
  <si>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</si>
  <si>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</si>
  <si>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</si>
  <si>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</si>
  <si>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</si>
  <si>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</si>
  <si>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</si>
  <si>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</si>
  <si>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</si>
  <si>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</si>
  <si>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</si>
  <si>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</si>
  <si>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</si>
  <si>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</si>
  <si>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</si>
  <si>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</si>
  <si>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</si>
  <si>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</si>
  <si>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</si>
  <si>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</si>
  <si>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</si>
  <si>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</si>
  <si>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</si>
  <si>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</si>
  <si>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</si>
  <si>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</si>
  <si>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</si>
  <si>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</si>
  <si>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</si>
  <si>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</si>
  <si>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</si>
  <si>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</si>
  <si>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</si>
  <si>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</si>
  <si>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</si>
  <si>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</si>
  <si>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</si>
  <si>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</si>
  <si>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</si>
  <si>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</si>
  <si>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</si>
  <si>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</si>
  <si>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</si>
  <si>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</si>
  <si>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</si>
  <si>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</si>
  <si>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</si>
  <si>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</si>
  <si>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</si>
  <si>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</si>
  <si>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</si>
  <si>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</si>
  <si>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</si>
  <si>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</si>
  <si>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</si>
  <si>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</si>
  <si>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</si>
  <si>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</si>
  <si>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</si>
  <si>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</si>
  <si>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</si>
  <si>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</si>
  <si>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</si>
  <si>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</si>
  <si>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</si>
  <si>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</si>
  <si>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</si>
  <si>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</si>
  <si>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</si>
  <si>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</si>
  <si>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</si>
  <si>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</si>
  <si>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</si>
  <si>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</si>
  <si>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</si>
  <si>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</si>
  <si>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</si>
  <si>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</si>
  <si>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</si>
  <si>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</si>
  <si>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</si>
  <si>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</si>
  <si>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</si>
  <si>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</si>
  <si>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</si>
  <si>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</si>
  <si>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</si>
  <si>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</si>
  <si>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</si>
  <si>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</si>
  <si>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</si>
  <si>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</si>
  <si>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</si>
  <si>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</si>
  <si>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</si>
  <si>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</si>
  <si>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</si>
  <si>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</si>
  <si>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</si>
  <si>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</si>
  <si>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</si>
  <si>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</si>
  <si>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</si>
  <si>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</si>
  <si>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</si>
  <si>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</si>
  <si>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</si>
  <si>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</si>
  <si>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</si>
  <si>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</si>
  <si>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</si>
  <si>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</si>
  <si>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</si>
  <si>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</si>
  <si>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</si>
  <si>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</si>
  <si>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</si>
  <si>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</si>
  <si>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</si>
  <si>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</si>
  <si>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</si>
  <si>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</si>
  <si>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</si>
  <si>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</si>
  <si>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</si>
  <si>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</si>
  <si>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</si>
  <si>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</si>
  <si>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</si>
  <si>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</si>
  <si>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</si>
  <si>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</si>
  <si>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</si>
  <si>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</si>
  <si>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</si>
  <si>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</si>
  <si>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</si>
  <si>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</si>
  <si>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</si>
  <si>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</si>
  <si>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</si>
  <si>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</si>
  <si>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</si>
  <si>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</si>
  <si>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</si>
  <si>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</si>
  <si>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</si>
  <si>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</si>
  <si>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</si>
  <si>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</si>
  <si>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</si>
  <si>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</si>
  <si>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</si>
  <si>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</si>
  <si>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</si>
  <si>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</si>
  <si>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</si>
  <si>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</si>
  <si>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</si>
  <si>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</si>
  <si>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</si>
  <si>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</si>
  <si>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</si>
  <si>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</si>
  <si>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</si>
  <si>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</si>
  <si>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</si>
  <si>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</si>
  <si>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</si>
  <si>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</si>
  <si>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</si>
  <si>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</si>
  <si>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</si>
  <si>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</si>
  <si>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</si>
  <si>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</si>
  <si>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</si>
  <si>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</si>
  <si>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</si>
  <si>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</si>
  <si>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</si>
  <si>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</si>
  <si>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</si>
  <si>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</si>
  <si>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</si>
  <si>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</si>
  <si>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</si>
  <si>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</si>
  <si>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</si>
  <si>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</si>
  <si>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</si>
  <si>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</si>
  <si>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</si>
  <si>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</si>
  <si>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</si>
  <si>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</si>
  <si>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</si>
  <si>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</si>
  <si>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</si>
  <si>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</si>
  <si>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</si>
  <si>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</si>
  <si>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</si>
  <si>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</si>
  <si>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</si>
  <si>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</si>
  <si>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</si>
  <si>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</si>
  <si>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</si>
  <si>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</si>
  <si>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</si>
  <si>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</si>
  <si>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</si>
  <si>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</si>
  <si>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</si>
  <si>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</si>
  <si>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</si>
  <si>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</si>
  <si>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</si>
  <si>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</si>
  <si>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</si>
  <si>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</si>
  <si>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</si>
  <si>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</si>
  <si>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</si>
  <si>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</si>
  <si>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</si>
  <si>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</si>
  <si>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</si>
  <si>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</si>
  <si>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</si>
  <si>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</si>
  <si>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</si>
  <si>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</si>
  <si>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</si>
  <si>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</si>
  <si>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</si>
  <si>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</si>
  <si>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</si>
  <si>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</si>
  <si>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</si>
  <si>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</si>
  <si>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</si>
  <si>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</si>
  <si>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</si>
  <si>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</si>
  <si>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</si>
  <si>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</si>
  <si>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</si>
  <si>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</si>
  <si>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</si>
  <si>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</si>
  <si>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</si>
  <si>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</si>
  <si>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</si>
  <si>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</si>
  <si>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</si>
  <si>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</si>
  <si>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</si>
  <si>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</si>
  <si>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</si>
  <si>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</si>
  <si>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</si>
  <si>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</si>
  <si>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</si>
  <si>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</si>
  <si>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</si>
  <si>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</si>
  <si>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</si>
  <si>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</si>
  <si>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</si>
  <si>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</si>
  <si>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</si>
  <si>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</si>
  <si>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</si>
  <si>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</si>
  <si>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</si>
  <si>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</si>
  <si>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</si>
  <si>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</si>
  <si>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</si>
  <si>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</si>
  <si>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</si>
  <si>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</si>
  <si>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</si>
  <si>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</si>
  <si>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</si>
  <si>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</si>
  <si>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</si>
  <si>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</si>
  <si>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</si>
  <si>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</si>
  <si>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</si>
  <si>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社会性認定実証に関する調査事業</t>
    <rPh sb="0" eb="3">
      <t>シャカイセイ</t>
    </rPh>
    <rPh sb="3" eb="5">
      <t>ニンテイ</t>
    </rPh>
    <rPh sb="5" eb="7">
      <t>ジッショウ</t>
    </rPh>
    <rPh sb="8" eb="9">
      <t>カン</t>
    </rPh>
    <rPh sb="11" eb="13">
      <t>チョウサ</t>
    </rPh>
    <rPh sb="13" eb="15">
      <t>ジギョウ</t>
    </rPh>
    <phoneticPr fontId="6"/>
  </si>
  <si>
    <t>内閣府</t>
  </si>
  <si>
    <t>地方創生推進室</t>
    <rPh sb="0" eb="2">
      <t>チホウ</t>
    </rPh>
    <rPh sb="2" eb="4">
      <t>ソウセイ</t>
    </rPh>
    <rPh sb="4" eb="6">
      <t>スイシン</t>
    </rPh>
    <rPh sb="6" eb="7">
      <t>シツ</t>
    </rPh>
    <phoneticPr fontId="6"/>
  </si>
  <si>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6"/>
  </si>
  <si>
    <t>○</t>
  </si>
  <si>
    <t>-</t>
    <phoneticPr fontId="6"/>
  </si>
  <si>
    <t>-</t>
    <phoneticPr fontId="6"/>
  </si>
  <si>
    <t>-</t>
    <phoneticPr fontId="6"/>
  </si>
  <si>
    <t>-</t>
    <phoneticPr fontId="6"/>
  </si>
  <si>
    <t>地方創生支援委託費</t>
    <rPh sb="4" eb="6">
      <t>シエン</t>
    </rPh>
    <rPh sb="6" eb="8">
      <t>イタク</t>
    </rPh>
    <rPh sb="8" eb="9">
      <t>ヒ</t>
    </rPh>
    <phoneticPr fontId="6"/>
  </si>
  <si>
    <t>-</t>
    <phoneticPr fontId="6"/>
  </si>
  <si>
    <t>-</t>
    <phoneticPr fontId="6"/>
  </si>
  <si>
    <t>調査を実施する事業のため、定量的な成果目標の設置は困難である。</t>
    <phoneticPr fontId="6"/>
  </si>
  <si>
    <t>まち・ひと・しごと創生総合戦略の施策推進にあたっての課題が適切に検討され、地域の取組効果の把握や施策の評価・改善が行われ、第２期まち・ひと・しごと創生総合戦略等の検討の一助となった。</t>
    <rPh sb="61" eb="62">
      <t>ダイ</t>
    </rPh>
    <rPh sb="63" eb="64">
      <t>キ</t>
    </rPh>
    <rPh sb="73" eb="75">
      <t>ソウセイ</t>
    </rPh>
    <rPh sb="75" eb="77">
      <t>ソウゴウ</t>
    </rPh>
    <rPh sb="77" eb="79">
      <t>センリャク</t>
    </rPh>
    <rPh sb="79" eb="80">
      <t>トウ</t>
    </rPh>
    <rPh sb="81" eb="83">
      <t>ケントウ</t>
    </rPh>
    <rPh sb="84" eb="86">
      <t>イチジョ</t>
    </rPh>
    <phoneticPr fontId="6"/>
  </si>
  <si>
    <t>まち・ひと・しごと創生に関する施策を総合的、計画的に推進するための調査等を実施する。</t>
    <phoneticPr fontId="6"/>
  </si>
  <si>
    <t>まち・ひと・しごと創生総合戦略に掲げられた施策の推進に資することが可能となる。</t>
    <phoneticPr fontId="6"/>
  </si>
  <si>
    <t>件</t>
    <rPh sb="0" eb="1">
      <t>ケン</t>
    </rPh>
    <phoneticPr fontId="6"/>
  </si>
  <si>
    <t>調査の実施件数</t>
    <rPh sb="0" eb="2">
      <t>チョウサ</t>
    </rPh>
    <rPh sb="3" eb="5">
      <t>ジッシ</t>
    </rPh>
    <rPh sb="5" eb="7">
      <t>ケンスウ</t>
    </rPh>
    <phoneticPr fontId="6"/>
  </si>
  <si>
    <t>調査に必要な経費／調査の実施件数　</t>
    <phoneticPr fontId="6"/>
  </si>
  <si>
    <t>百万円</t>
    <rPh sb="0" eb="3">
      <t>ヒャクマンエン</t>
    </rPh>
    <phoneticPr fontId="6"/>
  </si>
  <si>
    <t>百万円/件</t>
    <phoneticPr fontId="6"/>
  </si>
  <si>
    <t>ー</t>
    <phoneticPr fontId="6"/>
  </si>
  <si>
    <t>26/3</t>
    <phoneticPr fontId="6"/>
  </si>
  <si>
    <t>21/1</t>
    <phoneticPr fontId="6"/>
  </si>
  <si>
    <t>46/2</t>
    <phoneticPr fontId="6"/>
  </si>
  <si>
    <t>国の重要施策である地方創生の推進のための企画、立案に必要な調査であり、社会のニーズを的確に反映している</t>
    <phoneticPr fontId="6"/>
  </si>
  <si>
    <t>社会的認証の仕組みに係る調査・実証を行う事業であり、社会的課題先進国の我が国では、ソーシャルベンチャーの更なる普及に向けて、国が主導的な役割を果たす必要がある。</t>
    <rPh sb="15" eb="17">
      <t>ジッショウ</t>
    </rPh>
    <phoneticPr fontId="6"/>
  </si>
  <si>
    <t>当該事業は、国の重要施策である地方創生の更なる推進に資するものであり、優先度が高いものである。</t>
    <phoneticPr fontId="6"/>
  </si>
  <si>
    <t>無</t>
  </si>
  <si>
    <t>‐</t>
  </si>
  <si>
    <t>会計部署の定める規則等に基づいて実施した入札により支出先を選定しているため、単位当たりコスト等の水準は妥当である。</t>
    <phoneticPr fontId="6"/>
  </si>
  <si>
    <t>調査実証の内容に則して、適切に費用を計上している。</t>
    <rPh sb="2" eb="4">
      <t>ジッショウ</t>
    </rPh>
    <phoneticPr fontId="6"/>
  </si>
  <si>
    <t>提出された報告書は、「まち・ひと・しごと創生基本方針2020」等の作成に資するものである。</t>
    <phoneticPr fontId="6"/>
  </si>
  <si>
    <t>仕様書どおりに業務が実施されている。令和元年度の活動実績は見込を下回っているが、２年間通じては見込に見合ったものとなっている。</t>
    <rPh sb="0" eb="3">
      <t>シヨウショ</t>
    </rPh>
    <rPh sb="7" eb="9">
      <t>ギョウム</t>
    </rPh>
    <rPh sb="10" eb="12">
      <t>ジッシ</t>
    </rPh>
    <rPh sb="18" eb="20">
      <t>レイワ</t>
    </rPh>
    <rPh sb="20" eb="22">
      <t>ガンネン</t>
    </rPh>
    <rPh sb="22" eb="23">
      <t>ド</t>
    </rPh>
    <rPh sb="24" eb="26">
      <t>カツドウ</t>
    </rPh>
    <rPh sb="26" eb="28">
      <t>ジッセキ</t>
    </rPh>
    <rPh sb="29" eb="31">
      <t>ミコ</t>
    </rPh>
    <rPh sb="32" eb="34">
      <t>シタマワ</t>
    </rPh>
    <rPh sb="41" eb="43">
      <t>ネンカン</t>
    </rPh>
    <rPh sb="43" eb="44">
      <t>ツウ</t>
    </rPh>
    <rPh sb="47" eb="49">
      <t>ミコ</t>
    </rPh>
    <rPh sb="50" eb="52">
      <t>ミア</t>
    </rPh>
    <phoneticPr fontId="6"/>
  </si>
  <si>
    <t>内閣府（新30-0005）</t>
    <rPh sb="0" eb="2">
      <t>ナイカク</t>
    </rPh>
    <rPh sb="2" eb="3">
      <t>フ</t>
    </rPh>
    <rPh sb="4" eb="5">
      <t>シン</t>
    </rPh>
    <phoneticPr fontId="6"/>
  </si>
  <si>
    <t>【一般競争契約（総合評価）】</t>
    <rPh sb="1" eb="3">
      <t>イッパン</t>
    </rPh>
    <rPh sb="3" eb="5">
      <t>キョウソウ</t>
    </rPh>
    <rPh sb="5" eb="7">
      <t>ケイヤク</t>
    </rPh>
    <rPh sb="8" eb="10">
      <t>ソウゴウ</t>
    </rPh>
    <rPh sb="10" eb="12">
      <t>ヒョウカ</t>
    </rPh>
    <phoneticPr fontId="6"/>
  </si>
  <si>
    <t>限られた予算の中で、より効果的な成果を得られるように検討した仕様書を作成し入札を実施したことより、競争性の確保やコストの低減に努めた。</t>
    <phoneticPr fontId="6"/>
  </si>
  <si>
    <t>A.認定特定非営利活動法人　日本ファンドレイジング協会</t>
    <rPh sb="2" eb="4">
      <t>ニンテイ</t>
    </rPh>
    <rPh sb="4" eb="6">
      <t>トクテイ</t>
    </rPh>
    <rPh sb="6" eb="9">
      <t>ヒエイリ</t>
    </rPh>
    <rPh sb="9" eb="11">
      <t>カツドウ</t>
    </rPh>
    <rPh sb="11" eb="13">
      <t>ホウジン</t>
    </rPh>
    <rPh sb="14" eb="16">
      <t>ニホン</t>
    </rPh>
    <rPh sb="25" eb="27">
      <t>キョウカイ</t>
    </rPh>
    <phoneticPr fontId="6"/>
  </si>
  <si>
    <t>　　　委託費</t>
    <rPh sb="3" eb="5">
      <t>イタク</t>
    </rPh>
    <rPh sb="5" eb="6">
      <t>ヒ</t>
    </rPh>
    <phoneticPr fontId="6"/>
  </si>
  <si>
    <t>調査・実証事業</t>
    <rPh sb="0" eb="2">
      <t>チョウサ</t>
    </rPh>
    <rPh sb="3" eb="5">
      <t>ジッショウ</t>
    </rPh>
    <rPh sb="5" eb="7">
      <t>ジギョウ</t>
    </rPh>
    <phoneticPr fontId="6"/>
  </si>
  <si>
    <t>認定特定非営利活動法人　日本ファンドレイジング協会</t>
    <rPh sb="0" eb="2">
      <t>ニンテイ</t>
    </rPh>
    <rPh sb="2" eb="4">
      <t>トクテイ</t>
    </rPh>
    <rPh sb="4" eb="7">
      <t>ヒエイリ</t>
    </rPh>
    <rPh sb="7" eb="9">
      <t>カツドウ</t>
    </rPh>
    <rPh sb="9" eb="11">
      <t>ホウジン</t>
    </rPh>
    <rPh sb="12" eb="14">
      <t>ニホン</t>
    </rPh>
    <rPh sb="23" eb="25">
      <t>キョウカイ</t>
    </rPh>
    <phoneticPr fontId="6"/>
  </si>
  <si>
    <t>※予定価格が類推される恐れがあるため、落札率は記載していない</t>
    <phoneticPr fontId="6"/>
  </si>
  <si>
    <t>支出先の選定にあたっては総合評価方式による入札を実施し、競争性の確保やコストの低減に努めている。</t>
    <phoneticPr fontId="6"/>
  </si>
  <si>
    <t>まち・ひと・しごと創生基本方針2019
第２期「まち・ひと・しごと創生総合戦略」</t>
    <rPh sb="9" eb="11">
      <t>ソウセイ</t>
    </rPh>
    <rPh sb="11" eb="13">
      <t>キホン</t>
    </rPh>
    <rPh sb="13" eb="15">
      <t>ホウシン</t>
    </rPh>
    <rPh sb="20" eb="21">
      <t>ダイ</t>
    </rPh>
    <rPh sb="22" eb="23">
      <t>キ</t>
    </rPh>
    <rPh sb="33" eb="35">
      <t>ソウセイ</t>
    </rPh>
    <rPh sb="35" eb="37">
      <t>ソウゴウ</t>
    </rPh>
    <rPh sb="37" eb="39">
      <t>センリャク</t>
    </rPh>
    <phoneticPr fontId="6"/>
  </si>
  <si>
    <t>社会的課題先進国の我が国では、事業性と社会性を両立させつつ、民の力で課題解決を図る社会的事業の育成・発展は、多様な課題への効果的な対応のみならず、雇用創出や成長の観点からも極めて重要であり、特に様々な社会的課題が顕在化している地方の実情を踏まえると、社会的事業実施主体の創出は急務と言える。このため、社会的事業が適正に評価・認知され、人材や事業資金、ユーザー等の確保に資する環境整備として、事業主体や事業内容に関する社会性を認証する制度のあり方について、多角的な観点から調査・分析・検討等を行うことを目的とする。</t>
    <rPh sb="100" eb="102">
      <t>シャカイ</t>
    </rPh>
    <rPh sb="102" eb="103">
      <t>テキ</t>
    </rPh>
    <rPh sb="125" eb="128">
      <t>シャカイテキ</t>
    </rPh>
    <rPh sb="130" eb="132">
      <t>ジッシ</t>
    </rPh>
    <rPh sb="184" eb="185">
      <t>シ</t>
    </rPh>
    <phoneticPr fontId="6"/>
  </si>
  <si>
    <t>諸外国における社会的事業に関する評価・認証の取組について、特に資金調達の重要性を踏まえ、資本市場や投資家との関係に重点を置いた調査・分析を行う。また、社会的事業に関する有識者委員会を設置し、諸外国の取組の調査・分析結果を参考としつつ、我が国の社会的事業の実態に対応した社会性評価・認証に係る指標や適用手法のモデルを策定するとともに、それらの評価・認証手法を事業領域や事業規模の異なる複数の社会的事業に取り組む企業に対して実際に適用し、社会性の評価を試験的に実施する。</t>
    <phoneticPr fontId="6"/>
  </si>
  <si>
    <t>社会性評価・認証制度に係る調査・実証事業</t>
    <rPh sb="0" eb="3">
      <t>シャカイセイ</t>
    </rPh>
    <rPh sb="3" eb="5">
      <t>ヒョウカ</t>
    </rPh>
    <rPh sb="6" eb="8">
      <t>ニンショウ</t>
    </rPh>
    <rPh sb="8" eb="10">
      <t>セイド</t>
    </rPh>
    <rPh sb="11" eb="12">
      <t>カカ</t>
    </rPh>
    <rPh sb="13" eb="15">
      <t>チョウサ</t>
    </rPh>
    <rPh sb="16" eb="18">
      <t>ジッショウ</t>
    </rPh>
    <rPh sb="18" eb="20">
      <t>ジギョウ</t>
    </rPh>
    <phoneticPr fontId="6"/>
  </si>
  <si>
    <t>-</t>
    <phoneticPr fontId="6"/>
  </si>
  <si>
    <t>引き続き入札を実施し、競争性の確保やコストの低減に努める。入札にあたっては、予定価格と落札額に大きな乖離がないよう、より正確な経費の見積もりに努める。</t>
    <rPh sb="40" eb="42">
      <t>カカク</t>
    </rPh>
    <rPh sb="47" eb="48">
      <t>オオ</t>
    </rPh>
    <phoneticPr fontId="6"/>
  </si>
  <si>
    <t>定量的な目標が設定できないのか、疑問。事業性と社会性に関わる個別の目標ないし検証項目を、年度毎に、内閣府において設定し、それを事業者に検証させないと、事業者の提出物をただ受領するだけで終わるおそれが大きい。</t>
    <phoneticPr fontId="6"/>
  </si>
  <si>
    <t>本事業は終了予定ではあるが、外部有識者の所見を踏まえて、今後同種事業を実施するにあっては、多角的な観点から検証できるよう、取り組んでもらいたい。</t>
    <rPh sb="0" eb="1">
      <t>ホン</t>
    </rPh>
    <rPh sb="1" eb="3">
      <t>ジギョウ</t>
    </rPh>
    <rPh sb="4" eb="6">
      <t>シュウリョウ</t>
    </rPh>
    <rPh sb="6" eb="8">
      <t>ヨテイ</t>
    </rPh>
    <rPh sb="14" eb="16">
      <t>ガイブ</t>
    </rPh>
    <rPh sb="16" eb="19">
      <t>ユウシキシャ</t>
    </rPh>
    <rPh sb="20" eb="22">
      <t>ショケン</t>
    </rPh>
    <rPh sb="23" eb="24">
      <t>フ</t>
    </rPh>
    <rPh sb="28" eb="30">
      <t>コンゴ</t>
    </rPh>
    <rPh sb="30" eb="32">
      <t>ドウシュ</t>
    </rPh>
    <rPh sb="32" eb="34">
      <t>ジギョウ</t>
    </rPh>
    <rPh sb="35" eb="37">
      <t>ジッシ</t>
    </rPh>
    <rPh sb="45" eb="48">
      <t>タカクテキ</t>
    </rPh>
    <rPh sb="49" eb="51">
      <t>カンテン</t>
    </rPh>
    <rPh sb="53" eb="55">
      <t>ケンショウ</t>
    </rPh>
    <rPh sb="61" eb="62">
      <t>ト</t>
    </rPh>
    <rPh sb="63" eb="64">
      <t>ク</t>
    </rPh>
    <phoneticPr fontId="25"/>
  </si>
  <si>
    <t>終了予定</t>
  </si>
  <si>
    <t>「新型コロナウイルス対策関連要望額」30</t>
    <rPh sb="1" eb="3">
      <t>シンガタ</t>
    </rPh>
    <rPh sb="10" eb="12">
      <t>タイサク</t>
    </rPh>
    <rPh sb="12" eb="14">
      <t>カンレン</t>
    </rPh>
    <rPh sb="14" eb="16">
      <t>ヨウボウ</t>
    </rPh>
    <rPh sb="16" eb="17">
      <t>ガク</t>
    </rPh>
    <phoneticPr fontId="6"/>
  </si>
  <si>
    <t>参事官　野村栄悟</t>
    <rPh sb="0" eb="3">
      <t>サンジカン</t>
    </rPh>
    <rPh sb="4" eb="6">
      <t>ノムラ</t>
    </rPh>
    <rPh sb="6" eb="8">
      <t>エイゴ</t>
    </rPh>
    <phoneticPr fontId="6"/>
  </si>
  <si>
    <t>令和２年度を終了予定年度としていたが、地域課題の解決に取り組む社会的事業者だけでなく、地域資源の活用に取り組む地域商社などの取組の促進を図ることが社会的課題の解決に向け必要であり、地方公共団体からのニーズが高いことから引き続き事業を継続する。事業については所見を踏まえ、多様な観点から検証できるよう取り組んでまいりたい。</t>
    <rPh sb="0" eb="2">
      <t>レイワ</t>
    </rPh>
    <rPh sb="3" eb="4">
      <t>ネン</t>
    </rPh>
    <rPh sb="4" eb="5">
      <t>ド</t>
    </rPh>
    <rPh sb="6" eb="8">
      <t>シュウリョウ</t>
    </rPh>
    <rPh sb="8" eb="10">
      <t>ヨテイ</t>
    </rPh>
    <rPh sb="10" eb="12">
      <t>ネンド</t>
    </rPh>
    <rPh sb="90" eb="92">
      <t>チホウ</t>
    </rPh>
    <rPh sb="92" eb="94">
      <t>コウキョウ</t>
    </rPh>
    <rPh sb="94" eb="96">
      <t>ダンタイ</t>
    </rPh>
    <rPh sb="103" eb="104">
      <t>タカ</t>
    </rPh>
    <rPh sb="109" eb="110">
      <t>ヒ</t>
    </rPh>
    <rPh sb="111" eb="112">
      <t>ツヅ</t>
    </rPh>
    <rPh sb="113" eb="115">
      <t>ジギョウ</t>
    </rPh>
    <rPh sb="116" eb="118">
      <t>ケイゾク</t>
    </rPh>
    <rPh sb="121" eb="123">
      <t>ジギョウ</t>
    </rPh>
    <rPh sb="128" eb="130">
      <t>ショケン</t>
    </rPh>
    <rPh sb="131" eb="132">
      <t>フ</t>
    </rPh>
    <rPh sb="135" eb="137">
      <t>タヨウ</t>
    </rPh>
    <rPh sb="138" eb="140">
      <t>カンテン</t>
    </rPh>
    <rPh sb="142" eb="144">
      <t>ケンショウ</t>
    </rPh>
    <rPh sb="149" eb="150">
      <t>ト</t>
    </rPh>
    <rPh sb="151" eb="152">
      <t>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</si>
</sst>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80597</xdr:colOff>
      <xdr:row>742</xdr:row>
      <xdr:rowOff>0</xdr:rowOff>
    </xdr:from>
    <xdr:to>
      <xdr:col>42</xdr:col>
      <xdr:colOff>0</xdr:colOff>
      <xdr:row>744</xdr:row>
      <xdr:rowOff>221648</xdr:rowOff>
    </xdr:to>
    <xdr:sp macro="" textlink="">
      <xdr:nvSpPr>
        <xdr:cNvPr id="2" name="テキスト ボックス 1"/>
        <xdr:cNvSpPr txBox="1"/>
      </xdr:nvSpPr>
      <xdr:spPr>
        <a:xfrm>
          <a:off x="2480897" y="30413325"/>
          <a:ext cx="4720003" cy="9264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a:t>
          </a:r>
          <a:endParaRPr kumimoji="1" lang="en-US" altLang="ja-JP" sz="2000"/>
        </a:p>
        <a:p>
          <a:pPr algn="ctr">
            <a:lnSpc>
              <a:spcPts val="2500"/>
            </a:lnSpc>
          </a:pPr>
          <a:r>
            <a:rPr kumimoji="1" lang="ja-JP" altLang="en-US" sz="2000"/>
            <a:t>２１百万円　</a:t>
          </a:r>
        </a:p>
      </xdr:txBody>
    </xdr:sp>
    <xdr:clientData/>
  </xdr:twoCellAnchor>
  <xdr:twoCellAnchor>
    <xdr:from>
      <xdr:col>29</xdr:col>
      <xdr:colOff>183174</xdr:colOff>
      <xdr:row>745</xdr:row>
      <xdr:rowOff>0</xdr:rowOff>
    </xdr:from>
    <xdr:to>
      <xdr:col>29</xdr:col>
      <xdr:colOff>190500</xdr:colOff>
      <xdr:row>747</xdr:row>
      <xdr:rowOff>351691</xdr:rowOff>
    </xdr:to>
    <xdr:cxnSp macro="">
      <xdr:nvCxnSpPr>
        <xdr:cNvPr id="3" name="直線矢印コネクタ 2"/>
        <xdr:cNvCxnSpPr/>
      </xdr:nvCxnSpPr>
      <xdr:spPr>
        <a:xfrm flipH="1">
          <a:off x="4783749" y="31470600"/>
          <a:ext cx="7326" cy="105654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175847</xdr:colOff>
      <xdr:row>748</xdr:row>
      <xdr:rowOff>247333</xdr:rowOff>
    </xdr:from>
    <xdr:to>
      <xdr:col>35</xdr:col>
      <xdr:colOff>146538</xdr:colOff>
      <xdr:row>753</xdr:row>
      <xdr:rowOff>115450</xdr:rowOff>
    </xdr:to>
    <xdr:sp macro="" textlink="">
      <xdr:nvSpPr>
        <xdr:cNvPr id="4" name="テキスト ボックス 3"/>
        <xdr:cNvSpPr txBox="1"/>
      </xdr:nvSpPr>
      <xdr:spPr>
        <a:xfrm>
          <a:off x="4912604" y="33649191"/>
          <a:ext cx="2442042" cy="1605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　</a:t>
          </a:r>
          <a:r>
            <a:rPr kumimoji="1" lang="en-US" altLang="ja-JP" sz="2000"/>
            <a:t>A.</a:t>
          </a:r>
        </a:p>
        <a:p>
          <a:pPr algn="ctr"/>
          <a:r>
            <a:rPr kumimoji="1" lang="ja-JP" altLang="en-US" sz="1400"/>
            <a:t>認定特定非営利活動法人</a:t>
          </a:r>
          <a:endParaRPr kumimoji="1" lang="en-US" altLang="ja-JP" sz="1400"/>
        </a:p>
        <a:p>
          <a:pPr algn="ctr"/>
          <a:r>
            <a:rPr kumimoji="1" lang="ja-JP" altLang="en-US" sz="1400"/>
            <a:t>　日本ファンドレイジング協会</a:t>
          </a:r>
          <a:endParaRPr kumimoji="1" lang="en-US" altLang="ja-JP" sz="1400"/>
        </a:p>
        <a:p>
          <a:pPr algn="ctr"/>
          <a:r>
            <a:rPr kumimoji="1" lang="ja-JP" altLang="en-US" sz="2000"/>
            <a:t>２１百万円</a:t>
          </a:r>
          <a:endParaRPr kumimoji="1" lang="en-US" altLang="ja-JP" sz="2000"/>
        </a:p>
      </xdr:txBody>
    </xdr:sp>
    <xdr:clientData/>
  </xdr:twoCellAnchor>
  <xdr:twoCellAnchor>
    <xdr:from>
      <xdr:col>20</xdr:col>
      <xdr:colOff>122776</xdr:colOff>
      <xdr:row>753</xdr:row>
      <xdr:rowOff>115249</xdr:rowOff>
    </xdr:from>
    <xdr:to>
      <xdr:col>39</xdr:col>
      <xdr:colOff>4752</xdr:colOff>
      <xdr:row>755</xdr:row>
      <xdr:rowOff>193074</xdr:rowOff>
    </xdr:to>
    <xdr:sp macro="" textlink="">
      <xdr:nvSpPr>
        <xdr:cNvPr id="5" name="大かっこ 4"/>
        <xdr:cNvSpPr/>
      </xdr:nvSpPr>
      <xdr:spPr>
        <a:xfrm>
          <a:off x="4241695" y="35692411"/>
          <a:ext cx="3794949" cy="7728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社会性評価・認証制度に係る調査・実証事業を実施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1132"/>
  <sheetViews>
    <sheetView tabSelected="1" view="pageBreakPreview" zoomScale="74" zoomScaleNormal="75" zoomScaleSheetLayoutView="74"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33</v>
      </c>
      <c r="AT2" s="952"/>
      <c r="AU2" s="952"/>
      <c r="AV2" s="42" t="str">
        <f>IF(AW2="", "", "-")</f>
        <v/>
      </c>
      <c r="AW2" s="897"/>
      <c r="AX2" s="897"/>
    </row>
    <row r="3" spans="1:50" ht="21" customHeight="1" thickBot="1" x14ac:dyDescent="0.25">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482</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449</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534</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524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地方創生</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525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526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t="s">
        <v>486</v>
      </c>
      <c r="Q13" s="644"/>
      <c r="R13" s="644"/>
      <c r="S13" s="644"/>
      <c r="T13" s="644"/>
      <c r="U13" s="644"/>
      <c r="V13" s="645"/>
      <c r="W13" s="643">
        <v>30</v>
      </c>
      <c r="X13" s="644"/>
      <c r="Y13" s="644"/>
      <c r="Z13" s="644"/>
      <c r="AA13" s="644"/>
      <c r="AB13" s="644"/>
      <c r="AC13" s="645"/>
      <c r="AD13" s="643">
        <v>35</v>
      </c>
      <c r="AE13" s="644"/>
      <c r="AF13" s="644"/>
      <c r="AG13" s="644"/>
      <c r="AH13" s="644"/>
      <c r="AI13" s="644"/>
      <c r="AJ13" s="645"/>
      <c r="AK13" s="643">
        <v>46</v>
      </c>
      <c r="AL13" s="644"/>
      <c r="AM13" s="644"/>
      <c r="AN13" s="644"/>
      <c r="AO13" s="644"/>
      <c r="AP13" s="644"/>
      <c r="AQ13" s="645"/>
      <c r="AR13" s="905">
        <v>67</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487</v>
      </c>
      <c r="X14" s="644"/>
      <c r="Y14" s="644"/>
      <c r="Z14" s="644"/>
      <c r="AA14" s="644"/>
      <c r="AB14" s="644"/>
      <c r="AC14" s="645"/>
      <c r="AD14" s="643" t="s">
        <v>486</v>
      </c>
      <c r="AE14" s="644"/>
      <c r="AF14" s="644"/>
      <c r="AG14" s="644"/>
      <c r="AH14" s="644"/>
      <c r="AI14" s="644"/>
      <c r="AJ14" s="645"/>
      <c r="AK14" s="643" t="s">
        <v>488</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488</v>
      </c>
      <c r="X15" s="644"/>
      <c r="Y15" s="644"/>
      <c r="Z15" s="644"/>
      <c r="AA15" s="644"/>
      <c r="AB15" s="644"/>
      <c r="AC15" s="645"/>
      <c r="AD15" s="643" t="s">
        <v>486</v>
      </c>
      <c r="AE15" s="644"/>
      <c r="AF15" s="644"/>
      <c r="AG15" s="644"/>
      <c r="AH15" s="644"/>
      <c r="AI15" s="644"/>
      <c r="AJ15" s="645"/>
      <c r="AK15" s="643" t="s">
        <v>486</v>
      </c>
      <c r="AL15" s="644"/>
      <c r="AM15" s="644"/>
      <c r="AN15" s="644"/>
      <c r="AO15" s="644"/>
      <c r="AP15" s="644"/>
      <c r="AQ15" s="645"/>
      <c r="AR15" s="643" t="s">
        <v>486</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489</v>
      </c>
      <c r="X16" s="644"/>
      <c r="Y16" s="644"/>
      <c r="Z16" s="644"/>
      <c r="AA16" s="644"/>
      <c r="AB16" s="644"/>
      <c r="AC16" s="645"/>
      <c r="AD16" s="643" t="s">
        <v>486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30</v>
      </c>
      <c r="X18" s="865"/>
      <c r="Y18" s="865"/>
      <c r="Z18" s="865"/>
      <c r="AA18" s="865"/>
      <c r="AB18" s="865"/>
      <c r="AC18" s="866"/>
      <c r="AD18" s="864">
        <f>SUM(AD13:AJ17)</f>
        <v>35</v>
      </c>
      <c r="AE18" s="865"/>
      <c r="AF18" s="865"/>
      <c r="AG18" s="865"/>
      <c r="AH18" s="865"/>
      <c r="AI18" s="865"/>
      <c r="AJ18" s="866"/>
      <c r="AK18" s="864">
        <f>SUM(AK13:AQ17)</f>
        <v>46</v>
      </c>
      <c r="AL18" s="865"/>
      <c r="AM18" s="865"/>
      <c r="AN18" s="865"/>
      <c r="AO18" s="865"/>
      <c r="AP18" s="865"/>
      <c r="AQ18" s="866"/>
      <c r="AR18" s="864">
        <f>SUM(AR13:AX17)</f>
        <v>67</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v>26</v>
      </c>
      <c r="X19" s="644"/>
      <c r="Y19" s="644"/>
      <c r="Z19" s="644"/>
      <c r="AA19" s="644"/>
      <c r="AB19" s="644"/>
      <c r="AC19" s="645"/>
      <c r="AD19" s="643">
        <v>21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f t="shared" ref="W20" si="0">IF(W18=0, "-", SUM(W19)/W18)</f>
        <v>0.8666666666666667</v>
      </c>
      <c r="X20" s="302"/>
      <c r="Y20" s="302"/>
      <c r="Z20" s="302"/>
      <c r="AA20" s="302"/>
      <c r="AB20" s="302"/>
      <c r="AC20" s="302"/>
      <c r="AD20" s="302">
        <f t="shared" ref="AD20" si="1">IF(AD18=0, "-", SUM(AD19)/AD18)</f>
        <v>0.6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0.8666666666666667</v>
      </c>
      <c r="X21" s="302"/>
      <c r="Y21" s="302"/>
      <c r="Z21" s="302"/>
      <c r="AA21" s="302"/>
      <c r="AB21" s="302"/>
      <c r="AC21" s="302"/>
      <c r="AD21" s="302">
        <f t="shared" ref="AD21" si="3">IF(AD19=0, "-", SUM(AD19)/SUM(AD13,AD14))</f>
        <v>0.6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1" t="s">
        <v>490</v>
      </c>
      <c r="H23" s="972"/>
      <c r="I23" s="972"/>
      <c r="J23" s="972"/>
      <c r="K23" s="972"/>
      <c r="L23" s="972"/>
      <c r="M23" s="972"/>
      <c r="N23" s="972"/>
      <c r="O23" s="973"/>
      <c r="P23" s="905">
        <v>46</v>
      </c>
      <c r="Q23" s="906"/>
      <c r="R23" s="906"/>
      <c r="S23" s="906"/>
      <c r="T23" s="906"/>
      <c r="U23" s="906"/>
      <c r="V23" s="922"/>
      <c r="W23" s="905">
        <v>67</v>
      </c>
      <c r="X23" s="906"/>
      <c r="Y23" s="906"/>
      <c r="Z23" s="906"/>
      <c r="AA23" s="906"/>
      <c r="AB23" s="906"/>
      <c r="AC23" s="922"/>
      <c r="AD23" s="942" t="s">
        <v>533</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2">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2">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2">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13.5" hidden="1" customHeight="1" x14ac:dyDescent="0.2">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13.5" hidden="1" customHeight="1" x14ac:dyDescent="0.2">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953">
        <f>AK13</f>
        <v>46</v>
      </c>
      <c r="Q29" s="954"/>
      <c r="R29" s="954"/>
      <c r="S29" s="954"/>
      <c r="T29" s="954"/>
      <c r="U29" s="954"/>
      <c r="V29" s="955"/>
      <c r="W29" s="953">
        <f>AR13</f>
        <v>67</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2"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2"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c r="AV31" s="184"/>
      <c r="AW31" s="384" t="s">
        <v>177</v>
      </c>
      <c r="AX31" s="385"/>
    </row>
    <row r="32" spans="1:50" ht="15" customHeight="1" x14ac:dyDescent="0.2">
      <c r="A32" s="389"/>
      <c r="B32" s="387"/>
      <c r="C32" s="387"/>
      <c r="D32" s="387"/>
      <c r="E32" s="387"/>
      <c r="F32" s="388"/>
      <c r="G32" s="550" t="s">
        <v>486</v>
      </c>
      <c r="H32" s="551"/>
      <c r="I32" s="551"/>
      <c r="J32" s="551"/>
      <c r="K32" s="551"/>
      <c r="L32" s="551"/>
      <c r="M32" s="551"/>
      <c r="N32" s="551"/>
      <c r="O32" s="552"/>
      <c r="P32" s="90" t="s">
        <v>491</v>
      </c>
      <c r="Q32" s="90"/>
      <c r="R32" s="90"/>
      <c r="S32" s="90"/>
      <c r="T32" s="90"/>
      <c r="U32" s="90"/>
      <c r="V32" s="90"/>
      <c r="W32" s="90"/>
      <c r="X32" s="91"/>
      <c r="Y32" s="460" t="s">
        <v>12</v>
      </c>
      <c r="Z32" s="520"/>
      <c r="AA32" s="521"/>
      <c r="AB32" s="450" t="s">
        <v>486</v>
      </c>
      <c r="AC32" s="450"/>
      <c r="AD32" s="450"/>
      <c r="AE32" s="202" t="s">
        <v>486</v>
      </c>
      <c r="AF32" s="203"/>
      <c r="AG32" s="203"/>
      <c r="AH32" s="203"/>
      <c r="AI32" s="202" t="s">
        <v>486</v>
      </c>
      <c r="AJ32" s="203"/>
      <c r="AK32" s="203"/>
      <c r="AL32" s="203"/>
      <c r="AM32" s="202" t="s">
        <v>486</v>
      </c>
      <c r="AN32" s="203"/>
      <c r="AO32" s="203"/>
      <c r="AP32" s="203"/>
      <c r="AQ32" s="326" t="s">
        <v>486</v>
      </c>
      <c r="AR32" s="192"/>
      <c r="AS32" s="192"/>
      <c r="AT32" s="327"/>
      <c r="AU32" s="203" t="s">
        <v>486</v>
      </c>
      <c r="AV32" s="203"/>
      <c r="AW32" s="203"/>
      <c r="AX32" s="205"/>
    </row>
    <row r="33" spans="1:50" ht="1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486</v>
      </c>
      <c r="AC33" s="512"/>
      <c r="AD33" s="512"/>
      <c r="AE33" s="202" t="s">
        <v>486</v>
      </c>
      <c r="AF33" s="203"/>
      <c r="AG33" s="203"/>
      <c r="AH33" s="203"/>
      <c r="AI33" s="202" t="s">
        <v>486</v>
      </c>
      <c r="AJ33" s="203"/>
      <c r="AK33" s="203"/>
      <c r="AL33" s="203"/>
      <c r="AM33" s="202" t="s">
        <v>486</v>
      </c>
      <c r="AN33" s="203"/>
      <c r="AO33" s="203"/>
      <c r="AP33" s="203"/>
      <c r="AQ33" s="326" t="s">
        <v>486</v>
      </c>
      <c r="AR33" s="192"/>
      <c r="AS33" s="192"/>
      <c r="AT33" s="327"/>
      <c r="AU33" s="203" t="s">
        <v>486</v>
      </c>
      <c r="AV33" s="203"/>
      <c r="AW33" s="203"/>
      <c r="AX33" s="205"/>
    </row>
    <row r="34" spans="1:50" ht="1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487</v>
      </c>
      <c r="AF34" s="203"/>
      <c r="AG34" s="203"/>
      <c r="AH34" s="203"/>
      <c r="AI34" s="202" t="s">
        <v>486</v>
      </c>
      <c r="AJ34" s="203"/>
      <c r="AK34" s="203"/>
      <c r="AL34" s="203"/>
      <c r="AM34" s="202" t="s">
        <v>492</v>
      </c>
      <c r="AN34" s="203"/>
      <c r="AO34" s="203"/>
      <c r="AP34" s="203"/>
      <c r="AQ34" s="326" t="s">
        <v>486</v>
      </c>
      <c r="AR34" s="192"/>
      <c r="AS34" s="192"/>
      <c r="AT34" s="327"/>
      <c r="AU34" s="203" t="s">
        <v>487</v>
      </c>
      <c r="AV34" s="203"/>
      <c r="AW34" s="203"/>
      <c r="AX34" s="205"/>
    </row>
    <row r="35" spans="1:50" ht="23.25" hidden="1" customHeight="1" x14ac:dyDescent="0.2">
      <c r="A35" s="210" t="s">
        <v>304</v>
      </c>
      <c r="B35" s="211"/>
      <c r="C35" s="211"/>
      <c r="D35" s="211"/>
      <c r="E35" s="211"/>
      <c r="F35" s="212"/>
      <c r="G35" s="216" t="s">
        <v>486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2">
      <c r="A82" s="851"/>
      <c r="B82" s="516"/>
      <c r="C82" s="417"/>
      <c r="D82" s="417"/>
      <c r="E82" s="417"/>
      <c r="F82" s="418"/>
      <c r="G82" s="662" t="s">
        <v>493</v>
      </c>
      <c r="H82" s="662"/>
      <c r="I82" s="662"/>
      <c r="J82" s="662"/>
      <c r="K82" s="662"/>
      <c r="L82" s="662"/>
      <c r="M82" s="662"/>
      <c r="N82" s="662"/>
      <c r="O82" s="662"/>
      <c r="P82" s="662"/>
      <c r="Q82" s="662"/>
      <c r="R82" s="662"/>
      <c r="S82" s="662"/>
      <c r="T82" s="662"/>
      <c r="U82" s="662"/>
      <c r="V82" s="662"/>
      <c r="W82" s="662"/>
      <c r="X82" s="662"/>
      <c r="Y82" s="662"/>
      <c r="Z82" s="662"/>
      <c r="AA82" s="663"/>
      <c r="AB82" s="870" t="s">
        <v>494</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customHeight="1" x14ac:dyDescent="0.2">
      <c r="A87" s="851"/>
      <c r="B87" s="417"/>
      <c r="C87" s="417"/>
      <c r="D87" s="417"/>
      <c r="E87" s="417"/>
      <c r="F87" s="418"/>
      <c r="G87" s="89" t="s">
        <v>495</v>
      </c>
      <c r="H87" s="90"/>
      <c r="I87" s="90"/>
      <c r="J87" s="90"/>
      <c r="K87" s="90"/>
      <c r="L87" s="90"/>
      <c r="M87" s="90"/>
      <c r="N87" s="90"/>
      <c r="O87" s="91"/>
      <c r="P87" s="90" t="s">
        <v>496</v>
      </c>
      <c r="Q87" s="503"/>
      <c r="R87" s="503"/>
      <c r="S87" s="503"/>
      <c r="T87" s="503"/>
      <c r="U87" s="503"/>
      <c r="V87" s="503"/>
      <c r="W87" s="503"/>
      <c r="X87" s="504"/>
      <c r="Y87" s="547" t="s">
        <v>61</v>
      </c>
      <c r="Z87" s="548"/>
      <c r="AA87" s="549"/>
      <c r="AB87" s="450" t="s">
        <v>497</v>
      </c>
      <c r="AC87" s="450"/>
      <c r="AD87" s="450"/>
      <c r="AE87" s="202" t="s">
        <v>488</v>
      </c>
      <c r="AF87" s="203"/>
      <c r="AG87" s="203"/>
      <c r="AH87" s="203"/>
      <c r="AI87" s="202" t="s">
        <v>486</v>
      </c>
      <c r="AJ87" s="203"/>
      <c r="AK87" s="203"/>
      <c r="AL87" s="203"/>
      <c r="AM87" s="202" t="s">
        <v>486</v>
      </c>
      <c r="AN87" s="203"/>
      <c r="AO87" s="203"/>
      <c r="AP87" s="203"/>
      <c r="AQ87" s="326" t="s">
        <v>486</v>
      </c>
      <c r="AR87" s="192"/>
      <c r="AS87" s="192"/>
      <c r="AT87" s="327"/>
      <c r="AU87" s="203" t="s">
        <v>486</v>
      </c>
      <c r="AV87" s="203"/>
      <c r="AW87" s="203"/>
      <c r="AX87" s="205"/>
    </row>
    <row r="88" spans="1:60" ht="23.25"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497</v>
      </c>
      <c r="AC88" s="512"/>
      <c r="AD88" s="512"/>
      <c r="AE88" s="202" t="s">
        <v>486</v>
      </c>
      <c r="AF88" s="203"/>
      <c r="AG88" s="203"/>
      <c r="AH88" s="203"/>
      <c r="AI88" s="202" t="s">
        <v>486</v>
      </c>
      <c r="AJ88" s="203"/>
      <c r="AK88" s="203"/>
      <c r="AL88" s="203"/>
      <c r="AM88" s="202" t="s">
        <v>492</v>
      </c>
      <c r="AN88" s="203"/>
      <c r="AO88" s="203"/>
      <c r="AP88" s="203"/>
      <c r="AQ88" s="326" t="s">
        <v>486</v>
      </c>
      <c r="AR88" s="192"/>
      <c r="AS88" s="192"/>
      <c r="AT88" s="327"/>
      <c r="AU88" s="203" t="s">
        <v>486</v>
      </c>
      <c r="AV88" s="203"/>
      <c r="AW88" s="203"/>
      <c r="AX88" s="205"/>
      <c r="AY88" s="10"/>
      <c r="AZ88" s="10"/>
      <c r="BA88" s="10"/>
      <c r="BB88" s="10"/>
      <c r="BC88" s="10"/>
    </row>
    <row r="89" spans="1:60" ht="23.25" customHeight="1" thickBot="1" x14ac:dyDescent="0.2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487</v>
      </c>
      <c r="AF89" s="203"/>
      <c r="AG89" s="203"/>
      <c r="AH89" s="203"/>
      <c r="AI89" s="202" t="s">
        <v>492</v>
      </c>
      <c r="AJ89" s="203"/>
      <c r="AK89" s="203"/>
      <c r="AL89" s="203"/>
      <c r="AM89" s="202" t="s">
        <v>487</v>
      </c>
      <c r="AN89" s="203"/>
      <c r="AO89" s="203"/>
      <c r="AP89" s="203"/>
      <c r="AQ89" s="326" t="s">
        <v>486</v>
      </c>
      <c r="AR89" s="192"/>
      <c r="AS89" s="192"/>
      <c r="AT89" s="327"/>
      <c r="AU89" s="203" t="s">
        <v>486</v>
      </c>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t="s">
        <v>486</v>
      </c>
      <c r="AF101" s="203"/>
      <c r="AG101" s="203"/>
      <c r="AH101" s="204"/>
      <c r="AI101" s="202">
        <v>3</v>
      </c>
      <c r="AJ101" s="203"/>
      <c r="AK101" s="203"/>
      <c r="AL101" s="204"/>
      <c r="AM101" s="202">
        <v>1</v>
      </c>
      <c r="AN101" s="203"/>
      <c r="AO101" s="203"/>
      <c r="AP101" s="204"/>
      <c r="AQ101" s="202" t="s">
        <v>486</v>
      </c>
      <c r="AR101" s="203"/>
      <c r="AS101" s="203"/>
      <c r="AT101" s="204"/>
      <c r="AU101" s="202" t="s">
        <v>486</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t="s">
        <v>488</v>
      </c>
      <c r="AF102" s="407"/>
      <c r="AG102" s="407"/>
      <c r="AH102" s="407"/>
      <c r="AI102" s="407">
        <v>2</v>
      </c>
      <c r="AJ102" s="407"/>
      <c r="AK102" s="407"/>
      <c r="AL102" s="407"/>
      <c r="AM102" s="407">
        <v>2</v>
      </c>
      <c r="AN102" s="407"/>
      <c r="AO102" s="407"/>
      <c r="AP102" s="407"/>
      <c r="AQ102" s="257">
        <v>2</v>
      </c>
      <c r="AR102" s="258"/>
      <c r="AS102" s="258"/>
      <c r="AT102" s="303"/>
      <c r="AU102" s="257">
        <v>2</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500</v>
      </c>
      <c r="AC116" s="452"/>
      <c r="AD116" s="453"/>
      <c r="AE116" s="407" t="s">
        <v>486</v>
      </c>
      <c r="AF116" s="407"/>
      <c r="AG116" s="407"/>
      <c r="AH116" s="407"/>
      <c r="AI116" s="407">
        <v>9</v>
      </c>
      <c r="AJ116" s="407"/>
      <c r="AK116" s="407"/>
      <c r="AL116" s="407"/>
      <c r="AM116" s="407">
        <v>21</v>
      </c>
      <c r="AN116" s="407"/>
      <c r="AO116" s="407"/>
      <c r="AP116" s="407"/>
      <c r="AQ116" s="202">
        <v>23</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501</v>
      </c>
      <c r="AC117" s="462"/>
      <c r="AD117" s="463"/>
      <c r="AE117" s="540" t="s">
        <v>502</v>
      </c>
      <c r="AF117" s="540"/>
      <c r="AG117" s="540"/>
      <c r="AH117" s="540"/>
      <c r="AI117" s="540" t="s">
        <v>503</v>
      </c>
      <c r="AJ117" s="540"/>
      <c r="AK117" s="540"/>
      <c r="AL117" s="540"/>
      <c r="AM117" s="540" t="s">
        <v>504</v>
      </c>
      <c r="AN117" s="540"/>
      <c r="AO117" s="540"/>
      <c r="AP117" s="540"/>
      <c r="AQ117" s="540" t="s">
        <v>505</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hidden="1" customHeight="1" x14ac:dyDescent="0.2">
      <c r="A130" s="173" t="s">
        <v>331</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2">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506</v>
      </c>
      <c r="AH702" s="372"/>
      <c r="AI702" s="372"/>
      <c r="AJ702" s="372"/>
      <c r="AK702" s="372"/>
      <c r="AL702" s="372"/>
      <c r="AM702" s="372"/>
      <c r="AN702" s="372"/>
      <c r="AO702" s="372"/>
      <c r="AP702" s="372"/>
      <c r="AQ702" s="372"/>
      <c r="AR702" s="372"/>
      <c r="AS702" s="372"/>
      <c r="AT702" s="372"/>
      <c r="AU702" s="372"/>
      <c r="AV702" s="372"/>
      <c r="AW702" s="372"/>
      <c r="AX702" s="373"/>
    </row>
    <row r="703" spans="1:50" ht="51"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507</v>
      </c>
      <c r="AH703" s="87"/>
      <c r="AI703" s="87"/>
      <c r="AJ703" s="87"/>
      <c r="AK703" s="87"/>
      <c r="AL703" s="87"/>
      <c r="AM703" s="87"/>
      <c r="AN703" s="87"/>
      <c r="AO703" s="87"/>
      <c r="AP703" s="87"/>
      <c r="AQ703" s="87"/>
      <c r="AR703" s="87"/>
      <c r="AS703" s="87"/>
      <c r="AT703" s="87"/>
      <c r="AU703" s="87"/>
      <c r="AV703" s="87"/>
      <c r="AW703" s="87"/>
      <c r="AX703" s="88"/>
    </row>
    <row r="704" spans="1:50" ht="37.5"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508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0" t="s">
        <v>523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509</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509</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510</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40.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511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510</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512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510</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510</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510</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510</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510</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40.5"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514</v>
      </c>
      <c r="AH717" s="87"/>
      <c r="AI717" s="87"/>
      <c r="AJ717" s="87"/>
      <c r="AK717" s="87"/>
      <c r="AL717" s="87"/>
      <c r="AM717" s="87"/>
      <c r="AN717" s="87"/>
      <c r="AO717" s="87"/>
      <c r="AP717" s="87"/>
      <c r="AQ717" s="87"/>
      <c r="AR717" s="87"/>
      <c r="AS717" s="87"/>
      <c r="AT717" s="87"/>
      <c r="AU717" s="87"/>
      <c r="AV717" s="87"/>
      <c r="AW717" s="87"/>
      <c r="AX717" s="88"/>
    </row>
    <row r="718" spans="1:50" ht="37.5"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513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510</v>
      </c>
      <c r="AE719" s="591"/>
      <c r="AF719" s="591"/>
      <c r="AG719" s="110" t="s">
        <v>528</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62"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62" ht="24.75" hidden="1"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62" ht="24.75" hidden="1"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62" ht="24.75"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62" ht="24.75" hidden="1"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62" ht="67.5" customHeight="1" x14ac:dyDescent="0.2">
      <c r="A726" s="626" t="s">
        <v>47</v>
      </c>
      <c r="B726" s="788"/>
      <c r="C726" s="801" t="s">
        <v>52</v>
      </c>
      <c r="D726" s="823"/>
      <c r="E726" s="823"/>
      <c r="F726" s="824"/>
      <c r="G726" s="563" t="s">
        <v>517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c r="BJ726" s="56"/>
    </row>
    <row r="727" spans="1:62" ht="67.5" customHeight="1" thickBot="1" x14ac:dyDescent="0.25">
      <c r="A727" s="789"/>
      <c r="B727" s="790"/>
      <c r="C727" s="734" t="s">
        <v>56</v>
      </c>
      <c r="D727" s="735"/>
      <c r="E727" s="735"/>
      <c r="F727" s="736"/>
      <c r="G727" s="561" t="s">
        <v>529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62"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62" ht="48" customHeight="1" thickBot="1" x14ac:dyDescent="0.25">
      <c r="A729" s="620" t="s">
        <v>530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62"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62" ht="48" customHeight="1" thickBot="1" x14ac:dyDescent="0.25">
      <c r="A731" s="785" t="s">
        <v>532</v>
      </c>
      <c r="B731" s="786"/>
      <c r="C731" s="786"/>
      <c r="D731" s="786"/>
      <c r="E731" s="787"/>
      <c r="F731" s="715" t="s">
        <v>531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62"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62" ht="57" customHeight="1" thickBot="1" x14ac:dyDescent="0.25">
      <c r="A733" s="659" t="s">
        <v>137</v>
      </c>
      <c r="B733" s="660"/>
      <c r="C733" s="660"/>
      <c r="D733" s="660"/>
      <c r="E733" s="661"/>
      <c r="F733" s="623" t="s">
        <v>535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62"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62" ht="48"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62"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4" t="s">
        <v>327</v>
      </c>
      <c r="B737" s="195"/>
      <c r="C737" s="195"/>
      <c r="D737" s="196"/>
      <c r="E737" s="975"/>
      <c r="F737" s="975"/>
      <c r="G737" s="975"/>
      <c r="H737" s="975"/>
      <c r="I737" s="975"/>
      <c r="J737" s="975"/>
      <c r="K737" s="975"/>
      <c r="L737" s="975"/>
      <c r="M737" s="975"/>
      <c r="N737" s="351" t="s">
        <v>322</v>
      </c>
      <c r="O737" s="351"/>
      <c r="P737" s="351"/>
      <c r="Q737" s="351"/>
      <c r="R737" s="975"/>
      <c r="S737" s="975"/>
      <c r="T737" s="975"/>
      <c r="U737" s="975"/>
      <c r="V737" s="975"/>
      <c r="W737" s="975"/>
      <c r="X737" s="975"/>
      <c r="Y737" s="975"/>
      <c r="Z737" s="975"/>
      <c r="AA737" s="351" t="s">
        <v>321</v>
      </c>
      <c r="AB737" s="351"/>
      <c r="AC737" s="351"/>
      <c r="AD737" s="351"/>
      <c r="AE737" s="975"/>
      <c r="AF737" s="975"/>
      <c r="AG737" s="975"/>
      <c r="AH737" s="975"/>
      <c r="AI737" s="975"/>
      <c r="AJ737" s="975"/>
      <c r="AK737" s="975"/>
      <c r="AL737" s="975"/>
      <c r="AM737" s="975"/>
      <c r="AN737" s="351" t="s">
        <v>320</v>
      </c>
      <c r="AO737" s="351"/>
      <c r="AP737" s="351"/>
      <c r="AQ737" s="351"/>
      <c r="AR737" s="981"/>
      <c r="AS737" s="982"/>
      <c r="AT737" s="982"/>
      <c r="AU737" s="982"/>
      <c r="AV737" s="982"/>
      <c r="AW737" s="982"/>
      <c r="AX737" s="983"/>
      <c r="AY737" s="74"/>
      <c r="AZ737" s="74"/>
    </row>
    <row r="738" spans="1:52" ht="24.75" customHeight="1" x14ac:dyDescent="0.2">
      <c r="A738" s="974" t="s">
        <v>319</v>
      </c>
      <c r="B738" s="195"/>
      <c r="C738" s="195"/>
      <c r="D738" s="196"/>
      <c r="E738" s="975"/>
      <c r="F738" s="975"/>
      <c r="G738" s="975"/>
      <c r="H738" s="975"/>
      <c r="I738" s="975"/>
      <c r="J738" s="975"/>
      <c r="K738" s="975"/>
      <c r="L738" s="975"/>
      <c r="M738" s="975"/>
      <c r="N738" s="351" t="s">
        <v>318</v>
      </c>
      <c r="O738" s="351"/>
      <c r="P738" s="351"/>
      <c r="Q738" s="351"/>
      <c r="R738" s="975"/>
      <c r="S738" s="975"/>
      <c r="T738" s="975"/>
      <c r="U738" s="975"/>
      <c r="V738" s="975"/>
      <c r="W738" s="975"/>
      <c r="X738" s="975"/>
      <c r="Y738" s="975"/>
      <c r="Z738" s="975"/>
      <c r="AA738" s="351" t="s">
        <v>317</v>
      </c>
      <c r="AB738" s="351"/>
      <c r="AC738" s="351"/>
      <c r="AD738" s="351"/>
      <c r="AE738" s="975"/>
      <c r="AF738" s="975"/>
      <c r="AG738" s="975"/>
      <c r="AH738" s="975"/>
      <c r="AI738" s="975"/>
      <c r="AJ738" s="975"/>
      <c r="AK738" s="975"/>
      <c r="AL738" s="975"/>
      <c r="AM738" s="975"/>
      <c r="AN738" s="351" t="s">
        <v>316</v>
      </c>
      <c r="AO738" s="351"/>
      <c r="AP738" s="351"/>
      <c r="AQ738" s="351"/>
      <c r="AR738" s="981"/>
      <c r="AS738" s="982"/>
      <c r="AT738" s="982"/>
      <c r="AU738" s="982"/>
      <c r="AV738" s="982"/>
      <c r="AW738" s="982"/>
      <c r="AX738" s="983"/>
    </row>
    <row r="739" spans="1:52" ht="24.75" customHeight="1" x14ac:dyDescent="0.2">
      <c r="A739" s="974" t="s">
        <v>315</v>
      </c>
      <c r="B739" s="195"/>
      <c r="C739" s="195"/>
      <c r="D739" s="196"/>
      <c r="E739" s="975" t="s">
        <v>515</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339</v>
      </c>
      <c r="B740" s="957"/>
      <c r="C740" s="957"/>
      <c r="D740" s="958"/>
      <c r="E740" s="959" t="s">
        <v>482</v>
      </c>
      <c r="F740" s="960"/>
      <c r="G740" s="960"/>
      <c r="H740" s="78" t="str">
        <f>IF(E740="", "", "(")</f>
        <v>(</v>
      </c>
      <c r="I740" s="960"/>
      <c r="J740" s="960"/>
      <c r="K740" s="78" t="str">
        <f>IF(OR(I740="　", I740=""), "", "-")</f>
        <v/>
      </c>
      <c r="L740" s="961">
        <v>35</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t="s">
        <v>516</v>
      </c>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4.25" customHeight="1" x14ac:dyDescent="0.2">
      <c r="A780" s="614" t="s">
        <v>310</v>
      </c>
      <c r="B780" s="615"/>
      <c r="C780" s="615"/>
      <c r="D780" s="615"/>
      <c r="E780" s="615"/>
      <c r="F780" s="616"/>
      <c r="G780" s="581" t="s">
        <v>518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t="s">
        <v>519</v>
      </c>
      <c r="H782" s="657"/>
      <c r="I782" s="657"/>
      <c r="J782" s="657"/>
      <c r="K782" s="658"/>
      <c r="L782" s="650" t="s">
        <v>520</v>
      </c>
      <c r="M782" s="651"/>
      <c r="N782" s="651"/>
      <c r="O782" s="651"/>
      <c r="P782" s="651"/>
      <c r="Q782" s="651"/>
      <c r="R782" s="651"/>
      <c r="S782" s="651"/>
      <c r="T782" s="651"/>
      <c r="U782" s="651"/>
      <c r="V782" s="651"/>
      <c r="W782" s="651"/>
      <c r="X782" s="652"/>
      <c r="Y782" s="374">
        <v>20.9</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20.9</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56.25" customHeight="1" x14ac:dyDescent="0.2">
      <c r="A838" s="362">
        <v>1</v>
      </c>
      <c r="B838" s="362">
        <v>1</v>
      </c>
      <c r="C838" s="347" t="s">
        <v>521</v>
      </c>
      <c r="D838" s="333"/>
      <c r="E838" s="333"/>
      <c r="F838" s="333"/>
      <c r="G838" s="333"/>
      <c r="H838" s="333"/>
      <c r="I838" s="333"/>
      <c r="J838" s="334">
        <v>3010405008618</v>
      </c>
      <c r="K838" s="335"/>
      <c r="L838" s="335"/>
      <c r="M838" s="335"/>
      <c r="N838" s="335"/>
      <c r="O838" s="335"/>
      <c r="P838" s="348" t="s">
        <v>527</v>
      </c>
      <c r="Q838" s="336"/>
      <c r="R838" s="336"/>
      <c r="S838" s="336"/>
      <c r="T838" s="336"/>
      <c r="U838" s="336"/>
      <c r="V838" s="336"/>
      <c r="W838" s="336"/>
      <c r="X838" s="336"/>
      <c r="Y838" s="337">
        <v>20.9</v>
      </c>
      <c r="Z838" s="338"/>
      <c r="AA838" s="338"/>
      <c r="AB838" s="339"/>
      <c r="AC838" s="349" t="s">
        <v>297</v>
      </c>
      <c r="AD838" s="357"/>
      <c r="AE838" s="357"/>
      <c r="AF838" s="357"/>
      <c r="AG838" s="357"/>
      <c r="AH838" s="358">
        <v>3</v>
      </c>
      <c r="AI838" s="359"/>
      <c r="AJ838" s="359"/>
      <c r="AK838" s="359"/>
      <c r="AL838" s="343" t="s">
        <v>486</v>
      </c>
      <c r="AM838" s="344"/>
      <c r="AN838" s="344"/>
      <c r="AO838" s="345"/>
      <c r="AP838" s="346" t="s">
        <v>522</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t="s">
        <v>485</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2020-10-02T11:54:00Z</dcterms:created>
  <dcterms:modified xsi:type="dcterms:W3CDTF">2020-10-02T11:54:14Z</dcterms:modified>
</cp:coreProperties>
</file>