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600" yWindow="1368" windowWidth="20736" windowHeight="9168"/>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P28" i="3"/>
</calcChain>
</file>

<file path=xl/sharedStrings.xml><?xml version="1.0" encoding="utf-8"?>
<sst xmlns="http://schemas.openxmlformats.org/spreadsheetml/2006/main" count="2206" uniqueCount="551">
  <si>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</si>
  <si>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</si>
  <si>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</si>
  <si>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</si>
  <si>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</si>
  <si>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</si>
  <si>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</si>
  <si>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</si>
  <si>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</si>
  <si>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</si>
  <si>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</si>
  <si>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</si>
  <si>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</si>
  <si>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</si>
  <si>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</si>
  <si>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</si>
  <si>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</si>
  <si>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</si>
  <si>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</si>
  <si>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</si>
  <si>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</si>
  <si>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</si>
  <si>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</si>
  <si>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</si>
  <si>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</si>
  <si>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</si>
  <si>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</si>
  <si>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</si>
  <si>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</si>
  <si>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</si>
  <si>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</si>
  <si>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</si>
  <si>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</si>
  <si>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</si>
  <si>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</si>
  <si>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</si>
  <si>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</si>
  <si>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</si>
  <si>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</si>
  <si>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</si>
  <si>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</si>
  <si>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</si>
  <si>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</si>
  <si>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</si>
  <si>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</si>
  <si>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</si>
  <si>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</si>
  <si>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</si>
  <si>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</si>
  <si>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</si>
  <si>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</si>
  <si>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</si>
  <si>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</si>
  <si>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</si>
  <si>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</si>
  <si>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</si>
  <si>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</si>
  <si>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</si>
  <si>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</si>
  <si>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</si>
  <si>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</si>
  <si>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</si>
  <si>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</si>
  <si>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</si>
  <si>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</si>
  <si>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</si>
  <si>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</si>
  <si>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</si>
  <si>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</si>
  <si>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</si>
  <si>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</si>
  <si>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</si>
  <si>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</si>
  <si>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</si>
  <si>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</si>
  <si>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</si>
  <si>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</si>
  <si>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</si>
  <si>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</si>
  <si>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</si>
  <si>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</si>
  <si>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</si>
  <si>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</si>
  <si>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</si>
  <si>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</si>
  <si>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</si>
  <si>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</si>
  <si>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</si>
  <si>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</si>
  <si>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</si>
  <si>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</si>
  <si>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</si>
  <si>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</si>
  <si>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</si>
  <si>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</si>
  <si>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</si>
  <si>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</si>
  <si>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</si>
  <si>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</si>
  <si>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</si>
  <si>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</si>
  <si>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</si>
  <si>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</si>
  <si>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</si>
  <si>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</si>
  <si>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</si>
  <si>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</si>
  <si>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</si>
  <si>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</si>
  <si>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</si>
  <si>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</si>
  <si>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</si>
  <si>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</si>
  <si>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</si>
  <si>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</si>
  <si>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</si>
  <si>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</si>
  <si>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</si>
  <si>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</si>
  <si>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</si>
  <si>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</si>
  <si>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</si>
  <si>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</si>
  <si>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</si>
  <si>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</si>
  <si>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</si>
  <si>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</si>
  <si>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</si>
  <si>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</si>
  <si>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</si>
  <si>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</si>
  <si>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</si>
  <si>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</si>
  <si>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</si>
  <si>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</si>
  <si>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</si>
  <si>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</si>
  <si>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</si>
  <si>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</si>
  <si>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</si>
  <si>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</si>
  <si>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</si>
  <si>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</si>
  <si>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</si>
  <si>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</si>
  <si>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</si>
  <si>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</si>
  <si>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</si>
  <si>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</si>
  <si>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</si>
  <si>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</si>
  <si>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</si>
  <si>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</si>
  <si>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</si>
  <si>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</si>
  <si>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</si>
  <si>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</si>
  <si>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</si>
  <si>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</si>
  <si>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</si>
  <si>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</si>
  <si>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</si>
  <si>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</si>
  <si>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</si>
  <si>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</si>
  <si>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</si>
  <si>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</si>
  <si>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</si>
  <si>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</si>
  <si>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</si>
  <si>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</si>
  <si>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</si>
  <si>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</si>
  <si>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</si>
  <si>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</si>
  <si>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</si>
  <si>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</si>
  <si>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</si>
  <si>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</si>
  <si>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</si>
  <si>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</si>
  <si>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</si>
  <si>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</si>
  <si>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</si>
  <si>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</si>
  <si>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</si>
  <si>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</si>
  <si>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</si>
  <si>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</si>
  <si>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</si>
  <si>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</si>
  <si>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</si>
  <si>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</si>
  <si>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</si>
  <si>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</si>
  <si>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</si>
  <si>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</si>
  <si>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</si>
  <si>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</si>
  <si>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</si>
  <si>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</si>
  <si>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</si>
  <si>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</si>
  <si>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</si>
  <si>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</si>
  <si>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</si>
  <si>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</si>
  <si>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</si>
  <si>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</si>
  <si>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</si>
  <si>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</si>
  <si>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</si>
  <si>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</si>
  <si>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</si>
  <si>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</si>
  <si>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</si>
  <si>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</si>
  <si>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</si>
  <si>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</si>
  <si>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</si>
  <si>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</si>
  <si>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</si>
  <si>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</si>
  <si>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</si>
  <si>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</si>
  <si>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</si>
  <si>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</si>
  <si>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</si>
  <si>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</si>
  <si>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</si>
  <si>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</si>
  <si>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</si>
  <si>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</si>
  <si>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</si>
  <si>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</si>
  <si>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</si>
  <si>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</si>
  <si>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</si>
  <si>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</si>
  <si>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</si>
  <si>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</si>
  <si>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</si>
  <si>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</si>
  <si>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</si>
  <si>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</si>
  <si>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</si>
  <si>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</si>
  <si>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</si>
  <si>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</si>
  <si>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</si>
  <si>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</si>
  <si>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</si>
  <si>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</si>
  <si>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</si>
  <si>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</si>
  <si>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</si>
  <si>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</si>
  <si>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</si>
  <si>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</si>
  <si>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</si>
  <si>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</si>
  <si>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</si>
  <si>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</si>
  <si>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</si>
  <si>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</si>
  <si>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</si>
  <si>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</si>
  <si>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</si>
  <si>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</si>
  <si>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</si>
  <si>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</si>
  <si>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</si>
  <si>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</si>
  <si>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</si>
  <si>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</si>
  <si>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</si>
  <si>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</si>
  <si>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</si>
  <si>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</si>
  <si>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</si>
  <si>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</si>
  <si>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</si>
  <si>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</si>
  <si>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</si>
  <si>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</si>
  <si>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</si>
  <si>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</si>
  <si>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</si>
  <si>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</si>
  <si>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</si>
  <si>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</si>
  <si>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</si>
  <si>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</si>
  <si>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</si>
  <si>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</si>
  <si>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</si>
  <si>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</si>
  <si>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</si>
  <si>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</si>
  <si>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</si>
  <si>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</si>
  <si>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</si>
  <si>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</si>
  <si>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</si>
  <si>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</si>
  <si>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</si>
  <si>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</si>
  <si>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</si>
  <si>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</si>
  <si>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</si>
  <si>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</si>
  <si>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</si>
  <si>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</si>
  <si>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</si>
  <si>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</si>
  <si>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</si>
  <si>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</si>
  <si>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</si>
  <si>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</si>
  <si>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</si>
  <si>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</si>
  <si>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</si>
  <si>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</si>
  <si>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</si>
  <si>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</si>
  <si>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</si>
  <si>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</si>
  <si>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</si>
  <si>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</si>
  <si>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</si>
  <si>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</si>
  <si>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</si>
  <si>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</si>
  <si>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</si>
  <si>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</si>
  <si>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</si>
  <si>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</si>
  <si>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</si>
  <si>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</si>
  <si>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</si>
  <si>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</si>
  <si>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</si>
  <si>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</si>
  <si>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</si>
  <si>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</si>
  <si>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</si>
  <si>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</si>
  <si>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</si>
  <si>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</si>
  <si>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</si>
  <si>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</si>
  <si>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</si>
  <si>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</si>
  <si>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</si>
  <si>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</si>
  <si>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</si>
  <si>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</si>
  <si>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</si>
  <si>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</si>
  <si>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</si>
  <si>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</si>
  <si>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</si>
  <si>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</si>
  <si>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</si>
  <si>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</si>
  <si>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</si>
  <si>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</si>
  <si>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</si>
  <si>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</si>
  <si>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</si>
  <si>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</si>
  <si>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</si>
  <si>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</si>
  <si>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</si>
  <si>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</si>
  <si>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</si>
  <si>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</si>
  <si>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</si>
  <si>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</si>
  <si>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</si>
  <si>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</si>
  <si>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</si>
  <si>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</si>
  <si>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</si>
  <si>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</si>
  <si>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</si>
  <si>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</si>
  <si>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</si>
  <si>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</si>
  <si>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</si>
  <si>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</si>
  <si>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</si>
  <si>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</si>
  <si>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</si>
  <si>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</si>
  <si>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</si>
  <si>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</si>
  <si>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</si>
  <si>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</si>
  <si>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</si>
  <si>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</si>
  <si>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</si>
  <si>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</si>
  <si>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</si>
  <si>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</si>
  <si>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</si>
  <si>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</si>
  <si>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</si>
  <si>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</si>
  <si>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</si>
  <si>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</si>
  <si>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</si>
  <si>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</si>
  <si>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</si>
  <si>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</si>
  <si>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</si>
  <si>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</si>
  <si>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</si>
  <si>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</si>
  <si>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</si>
  <si>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</si>
  <si>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</si>
  <si>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</si>
  <si>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</si>
  <si>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</si>
  <si>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</si>
  <si>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</si>
  <si>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</si>
  <si>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</si>
  <si>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</si>
  <si>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</si>
  <si>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</si>
  <si>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</si>
  <si>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</si>
  <si>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</si>
  <si>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</si>
  <si>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</si>
  <si>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</si>
  <si>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</si>
  <si>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</si>
  <si>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</si>
  <si>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</si>
  <si>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</si>
  <si>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</si>
  <si>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</si>
  <si>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</si>
  <si>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</si>
  <si>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</si>
  <si>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</si>
  <si>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</si>
  <si>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</si>
  <si>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</si>
  <si>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</si>
  <si>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</si>
  <si>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</si>
  <si>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</si>
  <si>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</si>
  <si>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</si>
  <si>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</si>
  <si>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</si>
  <si>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</si>
  <si>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</si>
  <si>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</si>
  <si>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</si>
  <si>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</si>
  <si>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</si>
  <si>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</si>
  <si>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</si>
  <si>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</si>
  <si>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</si>
  <si>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</si>
  <si>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</si>
  <si>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</si>
  <si>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</si>
  <si>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</si>
  <si>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</si>
  <si>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</si>
  <si>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</si>
  <si>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</si>
  <si>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</si>
  <si>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</si>
  <si>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高度情報通信ネットワーク社会推進経費</t>
  </si>
  <si>
    <t>内閣官房副長官補</t>
    <rPh sb="0" eb="2">
      <t>ナイカク</t>
    </rPh>
    <rPh sb="2" eb="4">
      <t>カンボウ</t>
    </rPh>
    <rPh sb="4" eb="7">
      <t>フクチョウカン</t>
    </rPh>
    <rPh sb="7" eb="8">
      <t>ホ</t>
    </rPh>
    <phoneticPr fontId="6"/>
  </si>
  <si>
    <t>情報通信技術（ＩＴ）総合戦略室</t>
  </si>
  <si>
    <t>内閣参事官　吉田　宏平</t>
    <rPh sb="0" eb="2">
      <t>ナイカク</t>
    </rPh>
    <rPh sb="2" eb="5">
      <t>サンジカン</t>
    </rPh>
    <rPh sb="6" eb="8">
      <t>ヨシダ</t>
    </rPh>
    <rPh sb="9" eb="11">
      <t>コウヘイ</t>
    </rPh>
    <phoneticPr fontId="6"/>
  </si>
  <si>
    <t>○</t>
  </si>
  <si>
    <t>高度情報通信ネットワーク社会形成基本法
（平成12年法律第144号）</t>
  </si>
  <si>
    <t>世界最先端デジタル国家創造宣言・官民データ活用推進基本計画（令和元年6月4日）</t>
    <rPh sb="16" eb="18">
      <t>カンミン</t>
    </rPh>
    <rPh sb="21" eb="23">
      <t>カツヨウ</t>
    </rPh>
    <rPh sb="23" eb="25">
      <t>スイシン</t>
    </rPh>
    <rPh sb="25" eb="27">
      <t>キホン</t>
    </rPh>
    <rPh sb="27" eb="29">
      <t>ケイカク</t>
    </rPh>
    <rPh sb="30" eb="32">
      <t>レイワ</t>
    </rPh>
    <rPh sb="32" eb="34">
      <t>ガンネン</t>
    </rPh>
    <phoneticPr fontId="6"/>
  </si>
  <si>
    <t>国民本位の電子行政の実現等に向け、高度情報通信ネットワーク社会の形成に関する施策を推進する。</t>
  </si>
  <si>
    <t>-</t>
  </si>
  <si>
    <t>-</t>
    <phoneticPr fontId="6"/>
  </si>
  <si>
    <t>-</t>
    <phoneticPr fontId="6"/>
  </si>
  <si>
    <t>-</t>
    <phoneticPr fontId="6"/>
  </si>
  <si>
    <t>諸謝金</t>
    <rPh sb="0" eb="3">
      <t>ショシャキン</t>
    </rPh>
    <phoneticPr fontId="6"/>
  </si>
  <si>
    <t>「世界最先端デジタル国家創造宣言・官民データ活用推進基本計画」に掲げられた施策のうち、特に重要なものについて、効率的かつ効果的な進捗状況の把握、評価及び改訂に繋げるために必要となる調査・研究を実施する。</t>
    <phoneticPr fontId="6"/>
  </si>
  <si>
    <t>-</t>
    <phoneticPr fontId="6"/>
  </si>
  <si>
    <t>-</t>
    <phoneticPr fontId="6"/>
  </si>
  <si>
    <t>-</t>
    <phoneticPr fontId="6"/>
  </si>
  <si>
    <t>-</t>
    <phoneticPr fontId="6"/>
  </si>
  <si>
    <t>毎年策定されるIT戦略の改定を目的として調査を実施する事業のため、定量的な成果目標の設置は困難である。</t>
    <rPh sb="0" eb="2">
      <t>マイトシ</t>
    </rPh>
    <rPh sb="2" eb="4">
      <t>サクテイ</t>
    </rPh>
    <rPh sb="9" eb="11">
      <t>センリャク</t>
    </rPh>
    <rPh sb="12" eb="14">
      <t>カイテイ</t>
    </rPh>
    <rPh sb="15" eb="17">
      <t>モクテキ</t>
    </rPh>
    <rPh sb="20" eb="22">
      <t>チョウサ</t>
    </rPh>
    <phoneticPr fontId="6"/>
  </si>
  <si>
    <t>高度情報通信ネットワーク社会の形成に関する施策の推進に係る企画立案及び総合調整を行う。</t>
  </si>
  <si>
    <t>高度情報通信ネットワーク社会推進戦略本部及び専門調査会の開催回数</t>
  </si>
  <si>
    <t>回</t>
    <rPh sb="0" eb="1">
      <t>カイ</t>
    </rPh>
    <phoneticPr fontId="6"/>
  </si>
  <si>
    <t>-</t>
    <phoneticPr fontId="6"/>
  </si>
  <si>
    <t>調査に必要な経費／調査の実施件数　　　　　　　　　　　　　　</t>
  </si>
  <si>
    <t>調査の実施件数</t>
  </si>
  <si>
    <t>件</t>
    <rPh sb="0" eb="1">
      <t>ケン</t>
    </rPh>
    <phoneticPr fontId="6"/>
  </si>
  <si>
    <t>百万円</t>
  </si>
  <si>
    <t>百万円/件</t>
  </si>
  <si>
    <t>17/7</t>
  </si>
  <si>
    <t>37/5</t>
  </si>
  <si>
    <t>-</t>
    <phoneticPr fontId="6"/>
  </si>
  <si>
    <t>情報通信技術は、力強い経済成長はじめ社会課題の解決を実現するための鍵であり、当該事業は国民や社会のニーズを的確に反映したものである。</t>
  </si>
  <si>
    <t>ＩＴ基本法において、国は高度情報通信ネットワーク社会の形成に関する施策を実施する責務を有するとされており、当該事業は国が自ら実施すべきものである。</t>
  </si>
  <si>
    <t>当該事業は、ＩＴ基本法の目的である高度情報通信ネットワーク社会の形成に関する施策の迅速かつ重点的な推進に資するものであり、必要かつ適切で、優先度が高いものである。</t>
  </si>
  <si>
    <t>‐</t>
  </si>
  <si>
    <t>点検結果を踏まえ、引き続き当該事業の必要性を精査し、真に必要な事業を実施するとともに、適切な調達による予算執行を行う。</t>
  </si>
  <si>
    <t>0001</t>
    <phoneticPr fontId="6"/>
  </si>
  <si>
    <t>0001</t>
    <phoneticPr fontId="6"/>
  </si>
  <si>
    <t>0002</t>
    <phoneticPr fontId="6"/>
  </si>
  <si>
    <t>0002</t>
    <phoneticPr fontId="6"/>
  </si>
  <si>
    <t>A.（株）三菱総合研究所</t>
    <phoneticPr fontId="6"/>
  </si>
  <si>
    <t>人件費等</t>
    <rPh sb="0" eb="3">
      <t>ジンケンヒ</t>
    </rPh>
    <rPh sb="3" eb="4">
      <t>トウ</t>
    </rPh>
    <phoneticPr fontId="6"/>
  </si>
  <si>
    <t>消費税</t>
    <rPh sb="0" eb="3">
      <t>ショウヒゼイ</t>
    </rPh>
    <phoneticPr fontId="6"/>
  </si>
  <si>
    <t>人件費</t>
    <rPh sb="0" eb="3">
      <t>ジンケンヒ</t>
    </rPh>
    <phoneticPr fontId="6"/>
  </si>
  <si>
    <t>その他</t>
    <rPh sb="2" eb="3">
      <t>タ</t>
    </rPh>
    <phoneticPr fontId="6"/>
  </si>
  <si>
    <t>交通信号機等の社会インフラに係る通信ネットワークの在り方に関する海外動向調査</t>
    <phoneticPr fontId="6"/>
  </si>
  <si>
    <t>落札率については、予定価格が類推される恐れがあることから非公表としている</t>
    <rPh sb="0" eb="2">
      <t>ラクサツ</t>
    </rPh>
    <rPh sb="2" eb="3">
      <t>リツ</t>
    </rPh>
    <rPh sb="9" eb="11">
      <t>ヨテイ</t>
    </rPh>
    <rPh sb="11" eb="13">
      <t>カカク</t>
    </rPh>
    <rPh sb="14" eb="16">
      <t>ルイスイ</t>
    </rPh>
    <rPh sb="19" eb="20">
      <t>オソ</t>
    </rPh>
    <rPh sb="28" eb="29">
      <t>ヒ</t>
    </rPh>
    <rPh sb="29" eb="31">
      <t>コウヒョウ</t>
    </rPh>
    <phoneticPr fontId="6"/>
  </si>
  <si>
    <t>11/1</t>
    <phoneticPr fontId="6"/>
  </si>
  <si>
    <t>10/1</t>
    <phoneticPr fontId="6"/>
  </si>
  <si>
    <t>無</t>
  </si>
  <si>
    <t>-</t>
    <phoneticPr fontId="6"/>
  </si>
  <si>
    <t>一般競争入札によりコスト水準の適正化を図っている。</t>
    <phoneticPr fontId="6"/>
  </si>
  <si>
    <t>当該事業の必要性を精査し、真に必要な事業を実施した。</t>
  </si>
  <si>
    <t>当該事業の必要性を精査し、コスト削減に努めた。</t>
  </si>
  <si>
    <t>成果実績は、ＩＴ戦略本部や専門調査会におけるＩＴ戦略改訂等の審議に寄与し、成果目標に見合ったものである。</t>
  </si>
  <si>
    <t>成果物は、ＩＴ戦略改訂等に十分活用されている。</t>
  </si>
  <si>
    <t>（株）三菱総合研究所</t>
    <phoneticPr fontId="6"/>
  </si>
  <si>
    <t>高度情報通信ネットワーク社会の形成に関する施策の着実な推進を図るため、本事業により課題等が適切に検討、解決されることを目標とする。平成29年度～令和元年度においては、データ流通・活用環境の整備に関する課題等の検討を行った。令和２年度以降についても、昨年度に引き続き、同課題の検討を実施していく予定。</t>
    <rPh sb="0" eb="2">
      <t>コウド</t>
    </rPh>
    <rPh sb="2" eb="4">
      <t>ジョウホウ</t>
    </rPh>
    <rPh sb="4" eb="6">
      <t>ツウシン</t>
    </rPh>
    <rPh sb="12" eb="14">
      <t>シャカイ</t>
    </rPh>
    <rPh sb="15" eb="17">
      <t>ケイセイ</t>
    </rPh>
    <rPh sb="18" eb="19">
      <t>カン</t>
    </rPh>
    <rPh sb="21" eb="23">
      <t>シサク</t>
    </rPh>
    <rPh sb="69" eb="71">
      <t>ネンド</t>
    </rPh>
    <rPh sb="72" eb="73">
      <t>レイ</t>
    </rPh>
    <rPh sb="73" eb="74">
      <t>ワ</t>
    </rPh>
    <rPh sb="74" eb="76">
      <t>ガンネン</t>
    </rPh>
    <rPh sb="76" eb="77">
      <t>ド</t>
    </rPh>
    <rPh sb="86" eb="88">
      <t>リュウツウ</t>
    </rPh>
    <rPh sb="89" eb="91">
      <t>カツヨウ</t>
    </rPh>
    <rPh sb="91" eb="93">
      <t>カンキョウ</t>
    </rPh>
    <rPh sb="94" eb="96">
      <t>セイビ</t>
    </rPh>
    <rPh sb="97" eb="98">
      <t>カン</t>
    </rPh>
    <rPh sb="100" eb="102">
      <t>カダイ</t>
    </rPh>
    <rPh sb="102" eb="103">
      <t>トウ</t>
    </rPh>
    <rPh sb="107" eb="108">
      <t>オコナ</t>
    </rPh>
    <rPh sb="111" eb="113">
      <t>レイワ</t>
    </rPh>
    <rPh sb="124" eb="127">
      <t>サクネンド</t>
    </rPh>
    <rPh sb="128" eb="129">
      <t>ヒ</t>
    </rPh>
    <rPh sb="130" eb="131">
      <t>ツヅ</t>
    </rPh>
    <rPh sb="133" eb="134">
      <t>ドウ</t>
    </rPh>
    <rPh sb="134" eb="136">
      <t>カダイ</t>
    </rPh>
    <rPh sb="137" eb="139">
      <t>ケントウ</t>
    </rPh>
    <phoneticPr fontId="4"/>
  </si>
  <si>
    <t>一般競争入札で実施することにより、適正な事業者選定に努めた。</t>
    <rPh sb="7" eb="9">
      <t>ジッシ</t>
    </rPh>
    <rPh sb="17" eb="19">
      <t>テキセイ</t>
    </rPh>
    <rPh sb="20" eb="23">
      <t>ジギョウシャ</t>
    </rPh>
    <rPh sb="23" eb="25">
      <t>センテイ</t>
    </rPh>
    <rPh sb="26" eb="27">
      <t>ツト</t>
    </rPh>
    <phoneticPr fontId="6"/>
  </si>
  <si>
    <t>調査の実施にあたっては、その必要性を十分検討した上で、一般競争入札を適切に実施することでコスト水準の適正化を図る等、効率的な予算執行に努めている。</t>
    <rPh sb="27" eb="29">
      <t>イッパン</t>
    </rPh>
    <rPh sb="29" eb="31">
      <t>キョウソウ</t>
    </rPh>
    <rPh sb="31" eb="33">
      <t>ニュウサツ</t>
    </rPh>
    <rPh sb="47" eb="49">
      <t>スイジュン</t>
    </rPh>
    <rPh sb="50" eb="53">
      <t>テキセイカ</t>
    </rPh>
    <rPh sb="54" eb="55">
      <t>ハカ</t>
    </rPh>
    <rPh sb="56" eb="57">
      <t>トウ</t>
    </rPh>
    <phoneticPr fontId="6"/>
  </si>
  <si>
    <t>-</t>
    <phoneticPr fontId="6"/>
  </si>
  <si>
    <t>-</t>
    <phoneticPr fontId="6"/>
  </si>
  <si>
    <t>-</t>
    <phoneticPr fontId="6"/>
  </si>
  <si>
    <t>点検対象外</t>
    <phoneticPr fontId="6"/>
  </si>
  <si>
    <t>引き続き、効果的･効率的な事業の実施に努めることとし、効率的に執行した実績を概算要求に反映させること。</t>
    <phoneticPr fontId="6"/>
  </si>
  <si>
    <t>-</t>
    <phoneticPr fontId="6"/>
  </si>
  <si>
    <t>デジタル強靭化による社会構造の変革・社会全体の行動変容の両面を進めるべく、世界最先端デジタル国家創造宣言・官民データ活用推進基本計画に基づく施策の着実な実施を図る観点等から増加している。</t>
    <rPh sb="4" eb="6">
      <t>キョウジン</t>
    </rPh>
    <rPh sb="6" eb="7">
      <t>カ</t>
    </rPh>
    <rPh sb="10" eb="12">
      <t>シャカイ</t>
    </rPh>
    <rPh sb="12" eb="14">
      <t>コウゾウ</t>
    </rPh>
    <rPh sb="15" eb="17">
      <t>ヘンカク</t>
    </rPh>
    <rPh sb="18" eb="20">
      <t>シャカイ</t>
    </rPh>
    <rPh sb="20" eb="22">
      <t>ゼンタイ</t>
    </rPh>
    <rPh sb="23" eb="25">
      <t>コウドウ</t>
    </rPh>
    <rPh sb="25" eb="27">
      <t>ヘンヨウ</t>
    </rPh>
    <rPh sb="28" eb="30">
      <t>リョウメン</t>
    </rPh>
    <rPh sb="31" eb="32">
      <t>スス</t>
    </rPh>
    <phoneticPr fontId="6"/>
  </si>
  <si>
    <t>活動実績は、概ね見込みに見合ったものである。</t>
    <rPh sb="6" eb="7">
      <t>オオム</t>
    </rPh>
    <phoneticPr fontId="6"/>
  </si>
  <si>
    <t>-</t>
    <phoneticPr fontId="6"/>
  </si>
  <si>
    <t>行政事業レビュー推進チームの所見を踏まえ、効果的･効率的な調査・研究の実施に努めることとし、効率的に執行した実績を反映させた概算要求に努める。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</si>
</sst>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0"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6"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75"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7"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5" xfId="0" applyFont="1" applyFill="1" applyBorder="1" applyAlignment="1">
      <alignment horizontal="center" vertical="center" wrapText="1"/>
    </xf>
    <xf numFmtId="0" fontId="14"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16" fillId="3" borderId="1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1"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0"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110"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0"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6"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7"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29"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2" xfId="0" applyFont="1" applyFill="1" applyBorder="1" applyAlignment="1">
      <alignment horizontal="center" vertical="center" wrapText="1"/>
    </xf>
    <xf numFmtId="0" fontId="14" fillId="6" borderId="128"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Fill="1" applyBorder="1" applyAlignment="1" applyProtection="1">
      <alignment horizontal="left" vertical="center" wrapText="1"/>
      <protection locked="0"/>
    </xf>
    <xf numFmtId="0" fontId="4" fillId="0" borderId="75" xfId="0" applyFont="1" applyFill="1" applyBorder="1" applyAlignment="1" applyProtection="1">
      <alignment horizontal="left" vertical="center" wrapText="1"/>
      <protection locked="0"/>
    </xf>
    <xf numFmtId="0" fontId="4" fillId="0" borderId="100"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4" fillId="2" borderId="122" xfId="0" applyFont="1" applyFill="1" applyBorder="1" applyAlignment="1">
      <alignment horizontal="center" vertical="center" wrapText="1"/>
    </xf>
    <xf numFmtId="0" fontId="14" fillId="2" borderId="128" xfId="0" applyFont="1" applyFill="1" applyBorder="1" applyAlignment="1">
      <alignment horizontal="center" vertical="center"/>
    </xf>
    <xf numFmtId="0" fontId="14" fillId="2" borderId="158"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3"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12"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6" borderId="154"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14" fillId="2" borderId="143" xfId="0" applyFont="1" applyFill="1" applyBorder="1" applyAlignment="1">
      <alignment horizontal="center" vertical="center" wrapText="1"/>
    </xf>
    <xf numFmtId="0" fontId="14" fillId="2" borderId="144" xfId="0" applyFont="1" applyFill="1" applyBorder="1" applyAlignment="1">
      <alignment horizontal="center" vertical="center"/>
    </xf>
    <xf numFmtId="0" fontId="14" fillId="2" borderId="165"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1" xfId="0" applyFont="1" applyFill="1" applyBorder="1" applyAlignment="1">
      <alignment horizontal="left" vertical="center" wrapText="1"/>
    </xf>
    <xf numFmtId="0" fontId="29" fillId="6" borderId="147" xfId="0" applyFont="1" applyFill="1" applyBorder="1" applyAlignment="1">
      <alignment horizontal="left" vertical="center" wrapText="1"/>
    </xf>
    <xf numFmtId="0" fontId="9" fillId="2" borderId="108"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99"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6"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4" fillId="0" borderId="98" xfId="0" applyFont="1" applyFill="1" applyBorder="1" applyAlignment="1" applyProtection="1">
      <alignment horizontal="center" vertical="center" wrapText="1"/>
      <protection locked="0"/>
    </xf>
    <xf numFmtId="0" fontId="24" fillId="0" borderId="75" xfId="0" applyFont="1" applyFill="1" applyBorder="1" applyAlignment="1" applyProtection="1">
      <alignment horizontal="center" vertical="center" wrapText="1"/>
      <protection locked="0"/>
    </xf>
    <xf numFmtId="179" fontId="24" fillId="0" borderId="75"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1" fillId="0" borderId="87"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8"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7" xfId="0" applyFont="1" applyFill="1" applyBorder="1" applyAlignment="1" applyProtection="1">
      <alignment horizontal="center"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10</xdr:col>
      <xdr:colOff>151086</xdr:colOff>
      <xdr:row>742</xdr:row>
      <xdr:rowOff>157655</xdr:rowOff>
    </xdr:from>
    <xdr:ext cx="1082400" cy="656169"/>
    <xdr:sp macro="" textlink="">
      <xdr:nvSpPr>
        <xdr:cNvPr id="2" name="テキスト ボックス 1"/>
        <xdr:cNvSpPr txBox="1"/>
      </xdr:nvSpPr>
      <xdr:spPr>
        <a:xfrm>
          <a:off x="2121776" y="46278362"/>
          <a:ext cx="1082400" cy="656169"/>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solidFill>
                <a:sysClr val="windowText" lastClr="000000"/>
              </a:solidFill>
            </a:rPr>
            <a:t>内閣官房</a:t>
          </a:r>
          <a:endParaRPr kumimoji="1" lang="en-US" altLang="ja-JP" sz="1100">
            <a:solidFill>
              <a:sysClr val="windowText" lastClr="000000"/>
            </a:solidFill>
          </a:endParaRPr>
        </a:p>
        <a:p>
          <a:pPr algn="ctr"/>
          <a:r>
            <a:rPr kumimoji="1" lang="ja-JP" altLang="en-US" sz="1100">
              <a:solidFill>
                <a:schemeClr val="tx1"/>
              </a:solidFill>
              <a:effectLst/>
              <a:latin typeface="+mn-lt"/>
              <a:ea typeface="+mn-ea"/>
              <a:cs typeface="+mn-cs"/>
            </a:rPr>
            <a:t>１１</a:t>
          </a:r>
          <a:r>
            <a:rPr kumimoji="1" lang="ja-JP" altLang="ja-JP" sz="1100">
              <a:solidFill>
                <a:schemeClr val="tx1"/>
              </a:solidFill>
              <a:effectLst/>
              <a:latin typeface="+mn-lt"/>
              <a:ea typeface="+mn-ea"/>
              <a:cs typeface="+mn-cs"/>
            </a:rPr>
            <a:t>百万円</a:t>
          </a:r>
          <a:endParaRPr lang="ja-JP" altLang="ja-JP">
            <a:effectLst/>
          </a:endParaRPr>
        </a:p>
      </xdr:txBody>
    </xdr:sp>
    <xdr:clientData/>
  </xdr:oneCellAnchor>
  <xdr:twoCellAnchor>
    <xdr:from>
      <xdr:col>16</xdr:col>
      <xdr:colOff>51073</xdr:colOff>
      <xdr:row>743</xdr:row>
      <xdr:rowOff>128095</xdr:rowOff>
    </xdr:from>
    <xdr:to>
      <xdr:col>25</xdr:col>
      <xdr:colOff>134487</xdr:colOff>
      <xdr:row>743</xdr:row>
      <xdr:rowOff>131016</xdr:rowOff>
    </xdr:to>
    <xdr:cxnSp macro="">
      <xdr:nvCxnSpPr>
        <xdr:cNvPr id="3" name="直線矢印コネクタ 2"/>
        <xdr:cNvCxnSpPr>
          <a:stCxn id="2" idx="3"/>
          <a:endCxn id="5" idx="1"/>
        </xdr:cNvCxnSpPr>
      </xdr:nvCxnSpPr>
      <xdr:spPr>
        <a:xfrm flipV="1">
          <a:off x="3204176" y="46603526"/>
          <a:ext cx="1857035" cy="29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193074</xdr:colOff>
      <xdr:row>744</xdr:row>
      <xdr:rowOff>167331</xdr:rowOff>
    </xdr:from>
    <xdr:ext cx="3783826" cy="459100"/>
    <xdr:sp macro="" textlink="">
      <xdr:nvSpPr>
        <xdr:cNvPr id="4" name="テキスト ボックス 3"/>
        <xdr:cNvSpPr txBox="1"/>
      </xdr:nvSpPr>
      <xdr:spPr>
        <a:xfrm>
          <a:off x="5135777" y="46569527"/>
          <a:ext cx="378382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a:effectLst/>
            </a:rPr>
            <a:t>交通信号機等の社会インフラに係る通信ネットワークの在り方に関する海外動向調査</a:t>
          </a:r>
          <a:endParaRPr lang="ja-JP" altLang="ja-JP">
            <a:effectLst/>
          </a:endParaRPr>
        </a:p>
      </xdr:txBody>
    </xdr:sp>
    <xdr:clientData/>
  </xdr:oneCellAnchor>
  <xdr:oneCellAnchor>
    <xdr:from>
      <xdr:col>25</xdr:col>
      <xdr:colOff>134487</xdr:colOff>
      <xdr:row>742</xdr:row>
      <xdr:rowOff>151086</xdr:rowOff>
    </xdr:from>
    <xdr:ext cx="1901892" cy="663466"/>
    <xdr:sp macro="" textlink="">
      <xdr:nvSpPr>
        <xdr:cNvPr id="5" name="テキスト ボックス 4"/>
        <xdr:cNvSpPr txBox="1"/>
      </xdr:nvSpPr>
      <xdr:spPr>
        <a:xfrm>
          <a:off x="5061211" y="46271793"/>
          <a:ext cx="1901892" cy="663466"/>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solidFill>
                <a:schemeClr val="tx1"/>
              </a:solidFill>
              <a:effectLst/>
              <a:latin typeface="+mn-lt"/>
              <a:ea typeface="+mn-ea"/>
              <a:cs typeface="+mn-cs"/>
            </a:rPr>
            <a:t>Ａ</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（株）三菱総合研究所　　　</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　　　　　１１</a:t>
          </a:r>
          <a:r>
            <a:rPr kumimoji="1" lang="ja-JP" altLang="ja-JP" sz="1100">
              <a:solidFill>
                <a:schemeClr val="tx1"/>
              </a:solidFill>
              <a:effectLst/>
              <a:latin typeface="+mn-lt"/>
              <a:ea typeface="+mn-ea"/>
              <a:cs typeface="+mn-cs"/>
            </a:rPr>
            <a:t>百万円</a:t>
          </a:r>
          <a:endParaRPr lang="ja-JP" altLang="ja-JP">
            <a:effectLst/>
          </a:endParaRPr>
        </a:p>
      </xdr:txBody>
    </xdr:sp>
    <xdr:clientData/>
  </xdr:oneCellAnchor>
  <xdr:oneCellAnchor>
    <xdr:from>
      <xdr:col>25</xdr:col>
      <xdr:colOff>173633</xdr:colOff>
      <xdr:row>741</xdr:row>
      <xdr:rowOff>202306</xdr:rowOff>
    </xdr:from>
    <xdr:ext cx="2362920" cy="275717"/>
    <xdr:sp macro="" textlink="">
      <xdr:nvSpPr>
        <xdr:cNvPr id="6" name="テキスト ボックス 5"/>
        <xdr:cNvSpPr txBox="1"/>
      </xdr:nvSpPr>
      <xdr:spPr>
        <a:xfrm>
          <a:off x="5100357" y="45968289"/>
          <a:ext cx="236292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一般競争入札（総合評価）</a:t>
          </a:r>
          <a:r>
            <a:rPr kumimoji="1" lang="en-US" altLang="ja-JP" sz="1100">
              <a:solidFill>
                <a:schemeClr val="tx1"/>
              </a:solidFill>
              <a:effectLst/>
              <a:latin typeface="+mn-lt"/>
              <a:ea typeface="+mn-ea"/>
              <a:cs typeface="+mn-cs"/>
            </a:rPr>
            <a:t>】</a:t>
          </a:r>
          <a:endParaRPr lang="ja-JP" altLang="ja-JP">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46" t="s">
        <v>0</v>
      </c>
      <c r="AK2" s="946"/>
      <c r="AL2" s="946"/>
      <c r="AM2" s="946"/>
      <c r="AN2" s="946"/>
      <c r="AO2" s="947"/>
      <c r="AP2" s="947"/>
      <c r="AQ2" s="947"/>
      <c r="AR2" s="64" t="str">
        <f>IF(OR(AO2="　", AO2=""), "", "-")</f>
        <v/>
      </c>
      <c r="AS2" s="948">
        <v>2</v>
      </c>
      <c r="AT2" s="948"/>
      <c r="AU2" s="948"/>
      <c r="AV2" s="42" t="str">
        <f>IF(AW2="", "", "-")</f>
        <v/>
      </c>
      <c r="AW2" s="893"/>
      <c r="AX2" s="893"/>
    </row>
    <row r="3" spans="1:50" ht="21" customHeight="1" thickBot="1" x14ac:dyDescent="0.25">
      <c r="A3" s="849" t="s">
        <v>349</v>
      </c>
      <c r="B3" s="850"/>
      <c r="C3" s="850"/>
      <c r="D3" s="850"/>
      <c r="E3" s="850"/>
      <c r="F3" s="850"/>
      <c r="G3" s="850"/>
      <c r="H3" s="850"/>
      <c r="I3" s="850"/>
      <c r="J3" s="850"/>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23" t="s">
        <v>63</v>
      </c>
      <c r="AJ3" s="851" t="s">
        <v>149</v>
      </c>
      <c r="AK3" s="851"/>
      <c r="AL3" s="851"/>
      <c r="AM3" s="851"/>
      <c r="AN3" s="851"/>
      <c r="AO3" s="851"/>
      <c r="AP3" s="851"/>
      <c r="AQ3" s="851"/>
      <c r="AR3" s="851"/>
      <c r="AS3" s="851"/>
      <c r="AT3" s="851"/>
      <c r="AU3" s="851"/>
      <c r="AV3" s="851"/>
      <c r="AW3" s="851"/>
      <c r="AX3" s="24" t="s">
        <v>64</v>
      </c>
    </row>
    <row r="4" spans="1:50" ht="24.75" customHeight="1" x14ac:dyDescent="0.2">
      <c r="A4" s="690" t="s">
        <v>25</v>
      </c>
      <c r="B4" s="691"/>
      <c r="C4" s="691"/>
      <c r="D4" s="691"/>
      <c r="E4" s="691"/>
      <c r="F4" s="691"/>
      <c r="G4" s="668" t="s">
        <v>481</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482</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2">
      <c r="A5" s="678" t="s">
        <v>66</v>
      </c>
      <c r="B5" s="679"/>
      <c r="C5" s="679"/>
      <c r="D5" s="679"/>
      <c r="E5" s="679"/>
      <c r="F5" s="680"/>
      <c r="G5" s="821" t="s">
        <v>442</v>
      </c>
      <c r="H5" s="822"/>
      <c r="I5" s="822"/>
      <c r="J5" s="822"/>
      <c r="K5" s="822"/>
      <c r="L5" s="822"/>
      <c r="M5" s="823" t="s">
        <v>65</v>
      </c>
      <c r="N5" s="824"/>
      <c r="O5" s="824"/>
      <c r="P5" s="824"/>
      <c r="Q5" s="824"/>
      <c r="R5" s="825"/>
      <c r="S5" s="826" t="s">
        <v>69</v>
      </c>
      <c r="T5" s="822"/>
      <c r="U5" s="822"/>
      <c r="V5" s="822"/>
      <c r="W5" s="822"/>
      <c r="X5" s="827"/>
      <c r="Y5" s="684" t="s">
        <v>3</v>
      </c>
      <c r="Z5" s="532"/>
      <c r="AA5" s="532"/>
      <c r="AB5" s="532"/>
      <c r="AC5" s="532"/>
      <c r="AD5" s="533"/>
      <c r="AE5" s="685" t="s">
        <v>483</v>
      </c>
      <c r="AF5" s="685"/>
      <c r="AG5" s="685"/>
      <c r="AH5" s="685"/>
      <c r="AI5" s="685"/>
      <c r="AJ5" s="685"/>
      <c r="AK5" s="685"/>
      <c r="AL5" s="685"/>
      <c r="AM5" s="685"/>
      <c r="AN5" s="685"/>
      <c r="AO5" s="685"/>
      <c r="AP5" s="686"/>
      <c r="AQ5" s="687" t="s">
        <v>484</v>
      </c>
      <c r="AR5" s="688"/>
      <c r="AS5" s="688"/>
      <c r="AT5" s="688"/>
      <c r="AU5" s="688"/>
      <c r="AV5" s="688"/>
      <c r="AW5" s="688"/>
      <c r="AX5" s="689"/>
    </row>
    <row r="6" spans="1:50" ht="39" customHeight="1" x14ac:dyDescent="0.2">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2">
      <c r="A7" s="484" t="s">
        <v>22</v>
      </c>
      <c r="B7" s="485"/>
      <c r="C7" s="485"/>
      <c r="D7" s="485"/>
      <c r="E7" s="485"/>
      <c r="F7" s="486"/>
      <c r="G7" s="487" t="s">
        <v>486</v>
      </c>
      <c r="H7" s="488"/>
      <c r="I7" s="488"/>
      <c r="J7" s="488"/>
      <c r="K7" s="488"/>
      <c r="L7" s="488"/>
      <c r="M7" s="488"/>
      <c r="N7" s="488"/>
      <c r="O7" s="488"/>
      <c r="P7" s="488"/>
      <c r="Q7" s="488"/>
      <c r="R7" s="488"/>
      <c r="S7" s="488"/>
      <c r="T7" s="488"/>
      <c r="U7" s="488"/>
      <c r="V7" s="488"/>
      <c r="W7" s="488"/>
      <c r="X7" s="489"/>
      <c r="Y7" s="904" t="s">
        <v>313</v>
      </c>
      <c r="Z7" s="432"/>
      <c r="AA7" s="432"/>
      <c r="AB7" s="432"/>
      <c r="AC7" s="432"/>
      <c r="AD7" s="905"/>
      <c r="AE7" s="894" t="s">
        <v>487</v>
      </c>
      <c r="AF7" s="895"/>
      <c r="AG7" s="895"/>
      <c r="AH7" s="895"/>
      <c r="AI7" s="895"/>
      <c r="AJ7" s="895"/>
      <c r="AK7" s="895"/>
      <c r="AL7" s="895"/>
      <c r="AM7" s="895"/>
      <c r="AN7" s="895"/>
      <c r="AO7" s="895"/>
      <c r="AP7" s="895"/>
      <c r="AQ7" s="895"/>
      <c r="AR7" s="895"/>
      <c r="AS7" s="895"/>
      <c r="AT7" s="895"/>
      <c r="AU7" s="895"/>
      <c r="AV7" s="895"/>
      <c r="AW7" s="895"/>
      <c r="AX7" s="896"/>
    </row>
    <row r="8" spans="1:50" ht="53.25" customHeight="1" x14ac:dyDescent="0.2">
      <c r="A8" s="484" t="s">
        <v>211</v>
      </c>
      <c r="B8" s="485"/>
      <c r="C8" s="485"/>
      <c r="D8" s="485"/>
      <c r="E8" s="485"/>
      <c r="F8" s="486"/>
      <c r="G8" s="915" t="str">
        <f>入力規則等!A27</f>
        <v>ＩＴ戦略</v>
      </c>
      <c r="H8" s="706"/>
      <c r="I8" s="706"/>
      <c r="J8" s="706"/>
      <c r="K8" s="706"/>
      <c r="L8" s="706"/>
      <c r="M8" s="706"/>
      <c r="N8" s="706"/>
      <c r="O8" s="706"/>
      <c r="P8" s="706"/>
      <c r="Q8" s="706"/>
      <c r="R8" s="706"/>
      <c r="S8" s="706"/>
      <c r="T8" s="706"/>
      <c r="U8" s="706"/>
      <c r="V8" s="706"/>
      <c r="W8" s="706"/>
      <c r="X8" s="916"/>
      <c r="Y8" s="828" t="s">
        <v>212</v>
      </c>
      <c r="Z8" s="829"/>
      <c r="AA8" s="829"/>
      <c r="AB8" s="829"/>
      <c r="AC8" s="829"/>
      <c r="AD8" s="830"/>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2">
      <c r="A9" s="831" t="s">
        <v>23</v>
      </c>
      <c r="B9" s="832"/>
      <c r="C9" s="832"/>
      <c r="D9" s="832"/>
      <c r="E9" s="832"/>
      <c r="F9" s="832"/>
      <c r="G9" s="833" t="s">
        <v>488</v>
      </c>
      <c r="H9" s="834"/>
      <c r="I9" s="834"/>
      <c r="J9" s="834"/>
      <c r="K9" s="834"/>
      <c r="L9" s="834"/>
      <c r="M9" s="834"/>
      <c r="N9" s="834"/>
      <c r="O9" s="834"/>
      <c r="P9" s="834"/>
      <c r="Q9" s="834"/>
      <c r="R9" s="834"/>
      <c r="S9" s="834"/>
      <c r="T9" s="834"/>
      <c r="U9" s="834"/>
      <c r="V9" s="834"/>
      <c r="W9" s="834"/>
      <c r="X9" s="834"/>
      <c r="Y9" s="834"/>
      <c r="Z9" s="834"/>
      <c r="AA9" s="834"/>
      <c r="AB9" s="834"/>
      <c r="AC9" s="834"/>
      <c r="AD9" s="834"/>
      <c r="AE9" s="834"/>
      <c r="AF9" s="834"/>
      <c r="AG9" s="834"/>
      <c r="AH9" s="834"/>
      <c r="AI9" s="834"/>
      <c r="AJ9" s="834"/>
      <c r="AK9" s="834"/>
      <c r="AL9" s="834"/>
      <c r="AM9" s="834"/>
      <c r="AN9" s="834"/>
      <c r="AO9" s="834"/>
      <c r="AP9" s="834"/>
      <c r="AQ9" s="834"/>
      <c r="AR9" s="834"/>
      <c r="AS9" s="834"/>
      <c r="AT9" s="834"/>
      <c r="AU9" s="834"/>
      <c r="AV9" s="834"/>
      <c r="AW9" s="834"/>
      <c r="AX9" s="835"/>
    </row>
    <row r="10" spans="1:50" ht="80.25" customHeight="1" x14ac:dyDescent="0.2">
      <c r="A10" s="646" t="s">
        <v>29</v>
      </c>
      <c r="B10" s="647"/>
      <c r="C10" s="647"/>
      <c r="D10" s="647"/>
      <c r="E10" s="647"/>
      <c r="F10" s="647"/>
      <c r="G10" s="739" t="s">
        <v>494</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42" customHeight="1" x14ac:dyDescent="0.2">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2">
      <c r="A12" s="961" t="s">
        <v>24</v>
      </c>
      <c r="B12" s="962"/>
      <c r="C12" s="962"/>
      <c r="D12" s="962"/>
      <c r="E12" s="962"/>
      <c r="F12" s="963"/>
      <c r="G12" s="745"/>
      <c r="H12" s="746"/>
      <c r="I12" s="746"/>
      <c r="J12" s="746"/>
      <c r="K12" s="746"/>
      <c r="L12" s="746"/>
      <c r="M12" s="746"/>
      <c r="N12" s="746"/>
      <c r="O12" s="746"/>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08"/>
    </row>
    <row r="13" spans="1:50" ht="21" customHeight="1" x14ac:dyDescent="0.2">
      <c r="A13" s="600"/>
      <c r="B13" s="601"/>
      <c r="C13" s="601"/>
      <c r="D13" s="601"/>
      <c r="E13" s="601"/>
      <c r="F13" s="602"/>
      <c r="G13" s="709" t="s">
        <v>6</v>
      </c>
      <c r="H13" s="710"/>
      <c r="I13" s="749" t="s">
        <v>7</v>
      </c>
      <c r="J13" s="750"/>
      <c r="K13" s="750"/>
      <c r="L13" s="750"/>
      <c r="M13" s="750"/>
      <c r="N13" s="750"/>
      <c r="O13" s="751"/>
      <c r="P13" s="643">
        <v>54</v>
      </c>
      <c r="Q13" s="644"/>
      <c r="R13" s="644"/>
      <c r="S13" s="644"/>
      <c r="T13" s="644"/>
      <c r="U13" s="644"/>
      <c r="V13" s="645"/>
      <c r="W13" s="643">
        <v>54</v>
      </c>
      <c r="X13" s="644"/>
      <c r="Y13" s="644"/>
      <c r="Z13" s="644"/>
      <c r="AA13" s="644"/>
      <c r="AB13" s="644"/>
      <c r="AC13" s="645"/>
      <c r="AD13" s="643">
        <v>11</v>
      </c>
      <c r="AE13" s="644"/>
      <c r="AF13" s="644"/>
      <c r="AG13" s="644"/>
      <c r="AH13" s="644"/>
      <c r="AI13" s="644"/>
      <c r="AJ13" s="645"/>
      <c r="AK13" s="643">
        <v>10</v>
      </c>
      <c r="AL13" s="644"/>
      <c r="AM13" s="644"/>
      <c r="AN13" s="644"/>
      <c r="AO13" s="644"/>
      <c r="AP13" s="644"/>
      <c r="AQ13" s="645"/>
      <c r="AR13" s="901">
        <v>25</v>
      </c>
      <c r="AS13" s="902"/>
      <c r="AT13" s="902"/>
      <c r="AU13" s="902"/>
      <c r="AV13" s="902"/>
      <c r="AW13" s="902"/>
      <c r="AX13" s="903"/>
    </row>
    <row r="14" spans="1:50" ht="21" customHeight="1" x14ac:dyDescent="0.2">
      <c r="A14" s="600"/>
      <c r="B14" s="601"/>
      <c r="C14" s="601"/>
      <c r="D14" s="601"/>
      <c r="E14" s="601"/>
      <c r="F14" s="602"/>
      <c r="G14" s="711"/>
      <c r="H14" s="712"/>
      <c r="I14" s="697" t="s">
        <v>8</v>
      </c>
      <c r="J14" s="747"/>
      <c r="K14" s="747"/>
      <c r="L14" s="747"/>
      <c r="M14" s="747"/>
      <c r="N14" s="747"/>
      <c r="O14" s="748"/>
      <c r="P14" s="643" t="s">
        <v>489</v>
      </c>
      <c r="Q14" s="644"/>
      <c r="R14" s="644"/>
      <c r="S14" s="644"/>
      <c r="T14" s="644"/>
      <c r="U14" s="644"/>
      <c r="V14" s="645"/>
      <c r="W14" s="643" t="s">
        <v>490</v>
      </c>
      <c r="X14" s="644"/>
      <c r="Y14" s="644"/>
      <c r="Z14" s="644"/>
      <c r="AA14" s="644"/>
      <c r="AB14" s="644"/>
      <c r="AC14" s="645"/>
      <c r="AD14" s="643" t="s">
        <v>490</v>
      </c>
      <c r="AE14" s="644"/>
      <c r="AF14" s="644"/>
      <c r="AG14" s="644"/>
      <c r="AH14" s="644"/>
      <c r="AI14" s="644"/>
      <c r="AJ14" s="645"/>
      <c r="AK14" s="643" t="s">
        <v>490</v>
      </c>
      <c r="AL14" s="644"/>
      <c r="AM14" s="644"/>
      <c r="AN14" s="644"/>
      <c r="AO14" s="644"/>
      <c r="AP14" s="644"/>
      <c r="AQ14" s="645"/>
      <c r="AR14" s="773"/>
      <c r="AS14" s="773"/>
      <c r="AT14" s="773"/>
      <c r="AU14" s="773"/>
      <c r="AV14" s="773"/>
      <c r="AW14" s="773"/>
      <c r="AX14" s="774"/>
    </row>
    <row r="15" spans="1:50" ht="21" customHeight="1" x14ac:dyDescent="0.2">
      <c r="A15" s="600"/>
      <c r="B15" s="601"/>
      <c r="C15" s="601"/>
      <c r="D15" s="601"/>
      <c r="E15" s="601"/>
      <c r="F15" s="602"/>
      <c r="G15" s="711"/>
      <c r="H15" s="712"/>
      <c r="I15" s="697" t="s">
        <v>50</v>
      </c>
      <c r="J15" s="698"/>
      <c r="K15" s="698"/>
      <c r="L15" s="698"/>
      <c r="M15" s="698"/>
      <c r="N15" s="698"/>
      <c r="O15" s="699"/>
      <c r="P15" s="643">
        <v>110</v>
      </c>
      <c r="Q15" s="644"/>
      <c r="R15" s="644"/>
      <c r="S15" s="644"/>
      <c r="T15" s="644"/>
      <c r="U15" s="644"/>
      <c r="V15" s="645"/>
      <c r="W15" s="643" t="s">
        <v>491</v>
      </c>
      <c r="X15" s="644"/>
      <c r="Y15" s="644"/>
      <c r="Z15" s="644"/>
      <c r="AA15" s="644"/>
      <c r="AB15" s="644"/>
      <c r="AC15" s="645"/>
      <c r="AD15" s="643" t="s">
        <v>495</v>
      </c>
      <c r="AE15" s="644"/>
      <c r="AF15" s="644"/>
      <c r="AG15" s="644"/>
      <c r="AH15" s="644"/>
      <c r="AI15" s="644"/>
      <c r="AJ15" s="645"/>
      <c r="AK15" s="643" t="s">
        <v>490</v>
      </c>
      <c r="AL15" s="644"/>
      <c r="AM15" s="644"/>
      <c r="AN15" s="644"/>
      <c r="AO15" s="644"/>
      <c r="AP15" s="644"/>
      <c r="AQ15" s="645"/>
      <c r="AR15" s="643" t="s">
        <v>549</v>
      </c>
      <c r="AS15" s="644"/>
      <c r="AT15" s="644"/>
      <c r="AU15" s="644"/>
      <c r="AV15" s="644"/>
      <c r="AW15" s="644"/>
      <c r="AX15" s="791"/>
    </row>
    <row r="16" spans="1:50" ht="21" customHeight="1" x14ac:dyDescent="0.2">
      <c r="A16" s="600"/>
      <c r="B16" s="601"/>
      <c r="C16" s="601"/>
      <c r="D16" s="601"/>
      <c r="E16" s="601"/>
      <c r="F16" s="602"/>
      <c r="G16" s="711"/>
      <c r="H16" s="712"/>
      <c r="I16" s="697" t="s">
        <v>51</v>
      </c>
      <c r="J16" s="698"/>
      <c r="K16" s="698"/>
      <c r="L16" s="698"/>
      <c r="M16" s="698"/>
      <c r="N16" s="698"/>
      <c r="O16" s="699"/>
      <c r="P16" s="643" t="s">
        <v>489</v>
      </c>
      <c r="Q16" s="644"/>
      <c r="R16" s="644"/>
      <c r="S16" s="644"/>
      <c r="T16" s="644"/>
      <c r="U16" s="644"/>
      <c r="V16" s="645"/>
      <c r="W16" s="643" t="s">
        <v>492</v>
      </c>
      <c r="X16" s="644"/>
      <c r="Y16" s="644"/>
      <c r="Z16" s="644"/>
      <c r="AA16" s="644"/>
      <c r="AB16" s="644"/>
      <c r="AC16" s="645"/>
      <c r="AD16" s="643" t="s">
        <v>490</v>
      </c>
      <c r="AE16" s="644"/>
      <c r="AF16" s="644"/>
      <c r="AG16" s="644"/>
      <c r="AH16" s="644"/>
      <c r="AI16" s="644"/>
      <c r="AJ16" s="645"/>
      <c r="AK16" s="643" t="s">
        <v>490</v>
      </c>
      <c r="AL16" s="644"/>
      <c r="AM16" s="644"/>
      <c r="AN16" s="644"/>
      <c r="AO16" s="644"/>
      <c r="AP16" s="644"/>
      <c r="AQ16" s="645"/>
      <c r="AR16" s="742"/>
      <c r="AS16" s="743"/>
      <c r="AT16" s="743"/>
      <c r="AU16" s="743"/>
      <c r="AV16" s="743"/>
      <c r="AW16" s="743"/>
      <c r="AX16" s="744"/>
    </row>
    <row r="17" spans="1:50" ht="24.75" customHeight="1" x14ac:dyDescent="0.2">
      <c r="A17" s="600"/>
      <c r="B17" s="601"/>
      <c r="C17" s="601"/>
      <c r="D17" s="601"/>
      <c r="E17" s="601"/>
      <c r="F17" s="602"/>
      <c r="G17" s="711"/>
      <c r="H17" s="712"/>
      <c r="I17" s="697" t="s">
        <v>49</v>
      </c>
      <c r="J17" s="747"/>
      <c r="K17" s="747"/>
      <c r="L17" s="747"/>
      <c r="M17" s="747"/>
      <c r="N17" s="747"/>
      <c r="O17" s="748"/>
      <c r="P17" s="643" t="s">
        <v>489</v>
      </c>
      <c r="Q17" s="644"/>
      <c r="R17" s="644"/>
      <c r="S17" s="644"/>
      <c r="T17" s="644"/>
      <c r="U17" s="644"/>
      <c r="V17" s="645"/>
      <c r="W17" s="643" t="s">
        <v>490</v>
      </c>
      <c r="X17" s="644"/>
      <c r="Y17" s="644"/>
      <c r="Z17" s="644"/>
      <c r="AA17" s="644"/>
      <c r="AB17" s="644"/>
      <c r="AC17" s="645"/>
      <c r="AD17" s="643" t="s">
        <v>496</v>
      </c>
      <c r="AE17" s="644"/>
      <c r="AF17" s="644"/>
      <c r="AG17" s="644"/>
      <c r="AH17" s="644"/>
      <c r="AI17" s="644"/>
      <c r="AJ17" s="645"/>
      <c r="AK17" s="643" t="s">
        <v>490</v>
      </c>
      <c r="AL17" s="644"/>
      <c r="AM17" s="644"/>
      <c r="AN17" s="644"/>
      <c r="AO17" s="644"/>
      <c r="AP17" s="644"/>
      <c r="AQ17" s="645"/>
      <c r="AR17" s="899"/>
      <c r="AS17" s="899"/>
      <c r="AT17" s="899"/>
      <c r="AU17" s="899"/>
      <c r="AV17" s="899"/>
      <c r="AW17" s="899"/>
      <c r="AX17" s="900"/>
    </row>
    <row r="18" spans="1:50" ht="24.75" customHeight="1" x14ac:dyDescent="0.2">
      <c r="A18" s="600"/>
      <c r="B18" s="601"/>
      <c r="C18" s="601"/>
      <c r="D18" s="601"/>
      <c r="E18" s="601"/>
      <c r="F18" s="602"/>
      <c r="G18" s="713"/>
      <c r="H18" s="714"/>
      <c r="I18" s="702" t="s">
        <v>20</v>
      </c>
      <c r="J18" s="703"/>
      <c r="K18" s="703"/>
      <c r="L18" s="703"/>
      <c r="M18" s="703"/>
      <c r="N18" s="703"/>
      <c r="O18" s="704"/>
      <c r="P18" s="860">
        <f>SUM(P13:V17)</f>
        <v>164</v>
      </c>
      <c r="Q18" s="861"/>
      <c r="R18" s="861"/>
      <c r="S18" s="861"/>
      <c r="T18" s="861"/>
      <c r="U18" s="861"/>
      <c r="V18" s="862"/>
      <c r="W18" s="860">
        <f>SUM(W13:AC17)</f>
        <v>54</v>
      </c>
      <c r="X18" s="861"/>
      <c r="Y18" s="861"/>
      <c r="Z18" s="861"/>
      <c r="AA18" s="861"/>
      <c r="AB18" s="861"/>
      <c r="AC18" s="862"/>
      <c r="AD18" s="860">
        <f>SUM(AD13:AJ17)</f>
        <v>11</v>
      </c>
      <c r="AE18" s="861"/>
      <c r="AF18" s="861"/>
      <c r="AG18" s="861"/>
      <c r="AH18" s="861"/>
      <c r="AI18" s="861"/>
      <c r="AJ18" s="862"/>
      <c r="AK18" s="860">
        <f>SUM(AK13:AQ17)</f>
        <v>10</v>
      </c>
      <c r="AL18" s="861"/>
      <c r="AM18" s="861"/>
      <c r="AN18" s="861"/>
      <c r="AO18" s="861"/>
      <c r="AP18" s="861"/>
      <c r="AQ18" s="862"/>
      <c r="AR18" s="860">
        <f>SUM(AR13:AX17)</f>
        <v>25</v>
      </c>
      <c r="AS18" s="861"/>
      <c r="AT18" s="861"/>
      <c r="AU18" s="861"/>
      <c r="AV18" s="861"/>
      <c r="AW18" s="861"/>
      <c r="AX18" s="863"/>
    </row>
    <row r="19" spans="1:50" ht="24.75" customHeight="1" x14ac:dyDescent="0.2">
      <c r="A19" s="600"/>
      <c r="B19" s="601"/>
      <c r="C19" s="601"/>
      <c r="D19" s="601"/>
      <c r="E19" s="601"/>
      <c r="F19" s="602"/>
      <c r="G19" s="858" t="s">
        <v>9</v>
      </c>
      <c r="H19" s="859"/>
      <c r="I19" s="859"/>
      <c r="J19" s="859"/>
      <c r="K19" s="859"/>
      <c r="L19" s="859"/>
      <c r="M19" s="859"/>
      <c r="N19" s="859"/>
      <c r="O19" s="859"/>
      <c r="P19" s="643">
        <v>17</v>
      </c>
      <c r="Q19" s="644"/>
      <c r="R19" s="644"/>
      <c r="S19" s="644"/>
      <c r="T19" s="644"/>
      <c r="U19" s="644"/>
      <c r="V19" s="645"/>
      <c r="W19" s="643">
        <v>37</v>
      </c>
      <c r="X19" s="644"/>
      <c r="Y19" s="644"/>
      <c r="Z19" s="644"/>
      <c r="AA19" s="644"/>
      <c r="AB19" s="644"/>
      <c r="AC19" s="645"/>
      <c r="AD19" s="643">
        <v>11</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2">
      <c r="A20" s="600"/>
      <c r="B20" s="601"/>
      <c r="C20" s="601"/>
      <c r="D20" s="601"/>
      <c r="E20" s="601"/>
      <c r="F20" s="602"/>
      <c r="G20" s="858" t="s">
        <v>10</v>
      </c>
      <c r="H20" s="859"/>
      <c r="I20" s="859"/>
      <c r="J20" s="859"/>
      <c r="K20" s="859"/>
      <c r="L20" s="859"/>
      <c r="M20" s="859"/>
      <c r="N20" s="859"/>
      <c r="O20" s="859"/>
      <c r="P20" s="302">
        <f>IF(P18=0, "-", SUM(P19)/P18)</f>
        <v>0.10365853658536585</v>
      </c>
      <c r="Q20" s="302"/>
      <c r="R20" s="302"/>
      <c r="S20" s="302"/>
      <c r="T20" s="302"/>
      <c r="U20" s="302"/>
      <c r="V20" s="302"/>
      <c r="W20" s="302">
        <f t="shared" ref="W20" si="0">IF(W18=0, "-", SUM(W19)/W18)</f>
        <v>0.68518518518518523</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2">
      <c r="A21" s="831"/>
      <c r="B21" s="832"/>
      <c r="C21" s="832"/>
      <c r="D21" s="832"/>
      <c r="E21" s="832"/>
      <c r="F21" s="964"/>
      <c r="G21" s="300" t="s">
        <v>278</v>
      </c>
      <c r="H21" s="301"/>
      <c r="I21" s="301"/>
      <c r="J21" s="301"/>
      <c r="K21" s="301"/>
      <c r="L21" s="301"/>
      <c r="M21" s="301"/>
      <c r="N21" s="301"/>
      <c r="O21" s="301"/>
      <c r="P21" s="302">
        <f>IF(P19=0, "-", SUM(P19)/SUM(P13,P14))</f>
        <v>0.31481481481481483</v>
      </c>
      <c r="Q21" s="302"/>
      <c r="R21" s="302"/>
      <c r="S21" s="302"/>
      <c r="T21" s="302"/>
      <c r="U21" s="302"/>
      <c r="V21" s="302"/>
      <c r="W21" s="302">
        <f t="shared" ref="W21" si="2">IF(W19=0, "-", SUM(W19)/SUM(W13,W14))</f>
        <v>0.68518518518518523</v>
      </c>
      <c r="X21" s="302"/>
      <c r="Y21" s="302"/>
      <c r="Z21" s="302"/>
      <c r="AA21" s="302"/>
      <c r="AB21" s="302"/>
      <c r="AC21" s="302"/>
      <c r="AD21" s="302">
        <f t="shared" ref="AD21" si="3">IF(AD19=0, "-", SUM(AD19)/SUM(AD13,AD14))</f>
        <v>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2">
      <c r="A22" s="928" t="s">
        <v>352</v>
      </c>
      <c r="B22" s="929"/>
      <c r="C22" s="929"/>
      <c r="D22" s="929"/>
      <c r="E22" s="929"/>
      <c r="F22" s="930"/>
      <c r="G22" s="969" t="s">
        <v>258</v>
      </c>
      <c r="H22" s="206"/>
      <c r="I22" s="206"/>
      <c r="J22" s="206"/>
      <c r="K22" s="206"/>
      <c r="L22" s="206"/>
      <c r="M22" s="206"/>
      <c r="N22" s="206"/>
      <c r="O22" s="207"/>
      <c r="P22" s="917" t="s">
        <v>353</v>
      </c>
      <c r="Q22" s="206"/>
      <c r="R22" s="206"/>
      <c r="S22" s="206"/>
      <c r="T22" s="206"/>
      <c r="U22" s="206"/>
      <c r="V22" s="207"/>
      <c r="W22" s="917" t="s">
        <v>354</v>
      </c>
      <c r="X22" s="206"/>
      <c r="Y22" s="206"/>
      <c r="Z22" s="206"/>
      <c r="AA22" s="206"/>
      <c r="AB22" s="206"/>
      <c r="AC22" s="207"/>
      <c r="AD22" s="917" t="s">
        <v>257</v>
      </c>
      <c r="AE22" s="206"/>
      <c r="AF22" s="206"/>
      <c r="AG22" s="206"/>
      <c r="AH22" s="206"/>
      <c r="AI22" s="206"/>
      <c r="AJ22" s="206"/>
      <c r="AK22" s="206"/>
      <c r="AL22" s="206"/>
      <c r="AM22" s="206"/>
      <c r="AN22" s="206"/>
      <c r="AO22" s="206"/>
      <c r="AP22" s="206"/>
      <c r="AQ22" s="206"/>
      <c r="AR22" s="206"/>
      <c r="AS22" s="206"/>
      <c r="AT22" s="206"/>
      <c r="AU22" s="206"/>
      <c r="AV22" s="206"/>
      <c r="AW22" s="206"/>
      <c r="AX22" s="937"/>
    </row>
    <row r="23" spans="1:50" ht="25.5" customHeight="1" x14ac:dyDescent="0.2">
      <c r="A23" s="931"/>
      <c r="B23" s="932"/>
      <c r="C23" s="932"/>
      <c r="D23" s="932"/>
      <c r="E23" s="932"/>
      <c r="F23" s="933"/>
      <c r="G23" s="970" t="s">
        <v>493</v>
      </c>
      <c r="H23" s="971"/>
      <c r="I23" s="971"/>
      <c r="J23" s="971"/>
      <c r="K23" s="971"/>
      <c r="L23" s="971"/>
      <c r="M23" s="971"/>
      <c r="N23" s="971"/>
      <c r="O23" s="972"/>
      <c r="P23" s="901">
        <v>10</v>
      </c>
      <c r="Q23" s="902"/>
      <c r="R23" s="902"/>
      <c r="S23" s="902"/>
      <c r="T23" s="902"/>
      <c r="U23" s="902"/>
      <c r="V23" s="918"/>
      <c r="W23" s="901">
        <v>25</v>
      </c>
      <c r="X23" s="902"/>
      <c r="Y23" s="902"/>
      <c r="Z23" s="902"/>
      <c r="AA23" s="902"/>
      <c r="AB23" s="902"/>
      <c r="AC23" s="918"/>
      <c r="AD23" s="938" t="s">
        <v>547</v>
      </c>
      <c r="AE23" s="939"/>
      <c r="AF23" s="939"/>
      <c r="AG23" s="939"/>
      <c r="AH23" s="939"/>
      <c r="AI23" s="939"/>
      <c r="AJ23" s="939"/>
      <c r="AK23" s="939"/>
      <c r="AL23" s="939"/>
      <c r="AM23" s="939"/>
      <c r="AN23" s="939"/>
      <c r="AO23" s="939"/>
      <c r="AP23" s="939"/>
      <c r="AQ23" s="939"/>
      <c r="AR23" s="939"/>
      <c r="AS23" s="939"/>
      <c r="AT23" s="939"/>
      <c r="AU23" s="939"/>
      <c r="AV23" s="939"/>
      <c r="AW23" s="939"/>
      <c r="AX23" s="940"/>
    </row>
    <row r="24" spans="1:50" ht="25.5" customHeight="1" x14ac:dyDescent="0.2">
      <c r="A24" s="931"/>
      <c r="B24" s="932"/>
      <c r="C24" s="932"/>
      <c r="D24" s="932"/>
      <c r="E24" s="932"/>
      <c r="F24" s="933"/>
      <c r="G24" s="919" t="s">
        <v>490</v>
      </c>
      <c r="H24" s="920"/>
      <c r="I24" s="920"/>
      <c r="J24" s="920"/>
      <c r="K24" s="920"/>
      <c r="L24" s="920"/>
      <c r="M24" s="920"/>
      <c r="N24" s="920"/>
      <c r="O24" s="921"/>
      <c r="P24" s="643" t="s">
        <v>490</v>
      </c>
      <c r="Q24" s="644"/>
      <c r="R24" s="644"/>
      <c r="S24" s="644"/>
      <c r="T24" s="644"/>
      <c r="U24" s="644"/>
      <c r="V24" s="645"/>
      <c r="W24" s="643" t="s">
        <v>546</v>
      </c>
      <c r="X24" s="644"/>
      <c r="Y24" s="644"/>
      <c r="Z24" s="644"/>
      <c r="AA24" s="644"/>
      <c r="AB24" s="644"/>
      <c r="AC24" s="645"/>
      <c r="AD24" s="941"/>
      <c r="AE24" s="942"/>
      <c r="AF24" s="942"/>
      <c r="AG24" s="942"/>
      <c r="AH24" s="942"/>
      <c r="AI24" s="942"/>
      <c r="AJ24" s="942"/>
      <c r="AK24" s="942"/>
      <c r="AL24" s="942"/>
      <c r="AM24" s="942"/>
      <c r="AN24" s="942"/>
      <c r="AO24" s="942"/>
      <c r="AP24" s="942"/>
      <c r="AQ24" s="942"/>
      <c r="AR24" s="942"/>
      <c r="AS24" s="942"/>
      <c r="AT24" s="942"/>
      <c r="AU24" s="942"/>
      <c r="AV24" s="942"/>
      <c r="AW24" s="942"/>
      <c r="AX24" s="943"/>
    </row>
    <row r="25" spans="1:50" ht="25.5" customHeight="1" x14ac:dyDescent="0.2">
      <c r="A25" s="931"/>
      <c r="B25" s="932"/>
      <c r="C25" s="932"/>
      <c r="D25" s="932"/>
      <c r="E25" s="932"/>
      <c r="F25" s="933"/>
      <c r="G25" s="919" t="s">
        <v>497</v>
      </c>
      <c r="H25" s="920"/>
      <c r="I25" s="920"/>
      <c r="J25" s="920"/>
      <c r="K25" s="920"/>
      <c r="L25" s="920"/>
      <c r="M25" s="920"/>
      <c r="N25" s="920"/>
      <c r="O25" s="921"/>
      <c r="P25" s="643" t="s">
        <v>490</v>
      </c>
      <c r="Q25" s="644"/>
      <c r="R25" s="644"/>
      <c r="S25" s="644"/>
      <c r="T25" s="644"/>
      <c r="U25" s="644"/>
      <c r="V25" s="645"/>
      <c r="W25" s="643" t="s">
        <v>546</v>
      </c>
      <c r="X25" s="644"/>
      <c r="Y25" s="644"/>
      <c r="Z25" s="644"/>
      <c r="AA25" s="644"/>
      <c r="AB25" s="644"/>
      <c r="AC25" s="645"/>
      <c r="AD25" s="941"/>
      <c r="AE25" s="942"/>
      <c r="AF25" s="942"/>
      <c r="AG25" s="942"/>
      <c r="AH25" s="942"/>
      <c r="AI25" s="942"/>
      <c r="AJ25" s="942"/>
      <c r="AK25" s="942"/>
      <c r="AL25" s="942"/>
      <c r="AM25" s="942"/>
      <c r="AN25" s="942"/>
      <c r="AO25" s="942"/>
      <c r="AP25" s="942"/>
      <c r="AQ25" s="942"/>
      <c r="AR25" s="942"/>
      <c r="AS25" s="942"/>
      <c r="AT25" s="942"/>
      <c r="AU25" s="942"/>
      <c r="AV25" s="942"/>
      <c r="AW25" s="942"/>
      <c r="AX25" s="943"/>
    </row>
    <row r="26" spans="1:50" ht="25.5" customHeight="1" x14ac:dyDescent="0.2">
      <c r="A26" s="931"/>
      <c r="B26" s="932"/>
      <c r="C26" s="932"/>
      <c r="D26" s="932"/>
      <c r="E26" s="932"/>
      <c r="F26" s="933"/>
      <c r="G26" s="919" t="s">
        <v>490</v>
      </c>
      <c r="H26" s="920"/>
      <c r="I26" s="920"/>
      <c r="J26" s="920"/>
      <c r="K26" s="920"/>
      <c r="L26" s="920"/>
      <c r="M26" s="920"/>
      <c r="N26" s="920"/>
      <c r="O26" s="921"/>
      <c r="P26" s="643" t="s">
        <v>490</v>
      </c>
      <c r="Q26" s="644"/>
      <c r="R26" s="644"/>
      <c r="S26" s="644"/>
      <c r="T26" s="644"/>
      <c r="U26" s="644"/>
      <c r="V26" s="645"/>
      <c r="W26" s="643" t="s">
        <v>546</v>
      </c>
      <c r="X26" s="644"/>
      <c r="Y26" s="644"/>
      <c r="Z26" s="644"/>
      <c r="AA26" s="644"/>
      <c r="AB26" s="644"/>
      <c r="AC26" s="645"/>
      <c r="AD26" s="941"/>
      <c r="AE26" s="942"/>
      <c r="AF26" s="942"/>
      <c r="AG26" s="942"/>
      <c r="AH26" s="942"/>
      <c r="AI26" s="942"/>
      <c r="AJ26" s="942"/>
      <c r="AK26" s="942"/>
      <c r="AL26" s="942"/>
      <c r="AM26" s="942"/>
      <c r="AN26" s="942"/>
      <c r="AO26" s="942"/>
      <c r="AP26" s="942"/>
      <c r="AQ26" s="942"/>
      <c r="AR26" s="942"/>
      <c r="AS26" s="942"/>
      <c r="AT26" s="942"/>
      <c r="AU26" s="942"/>
      <c r="AV26" s="942"/>
      <c r="AW26" s="942"/>
      <c r="AX26" s="943"/>
    </row>
    <row r="27" spans="1:50" ht="25.5" customHeight="1" x14ac:dyDescent="0.2">
      <c r="A27" s="931"/>
      <c r="B27" s="932"/>
      <c r="C27" s="932"/>
      <c r="D27" s="932"/>
      <c r="E27" s="932"/>
      <c r="F27" s="933"/>
      <c r="G27" s="919" t="s">
        <v>490</v>
      </c>
      <c r="H27" s="920"/>
      <c r="I27" s="920"/>
      <c r="J27" s="920"/>
      <c r="K27" s="920"/>
      <c r="L27" s="920"/>
      <c r="M27" s="920"/>
      <c r="N27" s="920"/>
      <c r="O27" s="921"/>
      <c r="P27" s="949" t="s">
        <v>541</v>
      </c>
      <c r="Q27" s="950"/>
      <c r="R27" s="950"/>
      <c r="S27" s="950"/>
      <c r="T27" s="950"/>
      <c r="U27" s="950"/>
      <c r="V27" s="951"/>
      <c r="W27" s="643" t="s">
        <v>546</v>
      </c>
      <c r="X27" s="644"/>
      <c r="Y27" s="644"/>
      <c r="Z27" s="644"/>
      <c r="AA27" s="644"/>
      <c r="AB27" s="644"/>
      <c r="AC27" s="645"/>
      <c r="AD27" s="941"/>
      <c r="AE27" s="942"/>
      <c r="AF27" s="942"/>
      <c r="AG27" s="942"/>
      <c r="AH27" s="942"/>
      <c r="AI27" s="942"/>
      <c r="AJ27" s="942"/>
      <c r="AK27" s="942"/>
      <c r="AL27" s="942"/>
      <c r="AM27" s="942"/>
      <c r="AN27" s="942"/>
      <c r="AO27" s="942"/>
      <c r="AP27" s="942"/>
      <c r="AQ27" s="942"/>
      <c r="AR27" s="942"/>
      <c r="AS27" s="942"/>
      <c r="AT27" s="942"/>
      <c r="AU27" s="942"/>
      <c r="AV27" s="942"/>
      <c r="AW27" s="942"/>
      <c r="AX27" s="943"/>
    </row>
    <row r="28" spans="1:50" ht="25.5" hidden="1" customHeight="1" x14ac:dyDescent="0.2">
      <c r="A28" s="931"/>
      <c r="B28" s="932"/>
      <c r="C28" s="932"/>
      <c r="D28" s="932"/>
      <c r="E28" s="932"/>
      <c r="F28" s="933"/>
      <c r="G28" s="922" t="s">
        <v>262</v>
      </c>
      <c r="H28" s="923"/>
      <c r="I28" s="923"/>
      <c r="J28" s="923"/>
      <c r="K28" s="923"/>
      <c r="L28" s="923"/>
      <c r="M28" s="923"/>
      <c r="N28" s="923"/>
      <c r="O28" s="924"/>
      <c r="P28" s="860">
        <f>P29-SUM(P23:P27)</f>
        <v>0</v>
      </c>
      <c r="Q28" s="861"/>
      <c r="R28" s="861"/>
      <c r="S28" s="861"/>
      <c r="T28" s="861"/>
      <c r="U28" s="861"/>
      <c r="V28" s="862"/>
      <c r="W28" s="860">
        <f>W29-SUM(W23:W27)</f>
        <v>0</v>
      </c>
      <c r="X28" s="861"/>
      <c r="Y28" s="861"/>
      <c r="Z28" s="861"/>
      <c r="AA28" s="861"/>
      <c r="AB28" s="861"/>
      <c r="AC28" s="862"/>
      <c r="AD28" s="941"/>
      <c r="AE28" s="942"/>
      <c r="AF28" s="942"/>
      <c r="AG28" s="942"/>
      <c r="AH28" s="942"/>
      <c r="AI28" s="942"/>
      <c r="AJ28" s="942"/>
      <c r="AK28" s="942"/>
      <c r="AL28" s="942"/>
      <c r="AM28" s="942"/>
      <c r="AN28" s="942"/>
      <c r="AO28" s="942"/>
      <c r="AP28" s="942"/>
      <c r="AQ28" s="942"/>
      <c r="AR28" s="942"/>
      <c r="AS28" s="942"/>
      <c r="AT28" s="942"/>
      <c r="AU28" s="942"/>
      <c r="AV28" s="942"/>
      <c r="AW28" s="942"/>
      <c r="AX28" s="943"/>
    </row>
    <row r="29" spans="1:50" ht="25.5" customHeight="1" thickBot="1" x14ac:dyDescent="0.25">
      <c r="A29" s="934"/>
      <c r="B29" s="935"/>
      <c r="C29" s="935"/>
      <c r="D29" s="935"/>
      <c r="E29" s="935"/>
      <c r="F29" s="936"/>
      <c r="G29" s="925" t="s">
        <v>259</v>
      </c>
      <c r="H29" s="926"/>
      <c r="I29" s="926"/>
      <c r="J29" s="926"/>
      <c r="K29" s="926"/>
      <c r="L29" s="926"/>
      <c r="M29" s="926"/>
      <c r="N29" s="926"/>
      <c r="O29" s="927"/>
      <c r="P29" s="643">
        <f>AK13</f>
        <v>10</v>
      </c>
      <c r="Q29" s="644"/>
      <c r="R29" s="644"/>
      <c r="S29" s="644"/>
      <c r="T29" s="644"/>
      <c r="U29" s="644"/>
      <c r="V29" s="645"/>
      <c r="W29" s="952">
        <f>AR13</f>
        <v>25</v>
      </c>
      <c r="X29" s="953"/>
      <c r="Y29" s="953"/>
      <c r="Z29" s="953"/>
      <c r="AA29" s="953"/>
      <c r="AB29" s="953"/>
      <c r="AC29" s="954"/>
      <c r="AD29" s="944"/>
      <c r="AE29" s="944"/>
      <c r="AF29" s="944"/>
      <c r="AG29" s="944"/>
      <c r="AH29" s="944"/>
      <c r="AI29" s="944"/>
      <c r="AJ29" s="944"/>
      <c r="AK29" s="944"/>
      <c r="AL29" s="944"/>
      <c r="AM29" s="944"/>
      <c r="AN29" s="944"/>
      <c r="AO29" s="944"/>
      <c r="AP29" s="944"/>
      <c r="AQ29" s="944"/>
      <c r="AR29" s="944"/>
      <c r="AS29" s="944"/>
      <c r="AT29" s="944"/>
      <c r="AU29" s="944"/>
      <c r="AV29" s="944"/>
      <c r="AW29" s="944"/>
      <c r="AX29" s="945"/>
    </row>
    <row r="30" spans="1:50" ht="18.75" customHeight="1" x14ac:dyDescent="0.2">
      <c r="A30" s="843" t="s">
        <v>274</v>
      </c>
      <c r="B30" s="844"/>
      <c r="C30" s="844"/>
      <c r="D30" s="844"/>
      <c r="E30" s="844"/>
      <c r="F30" s="845"/>
      <c r="G30" s="758" t="s">
        <v>145</v>
      </c>
      <c r="H30" s="759"/>
      <c r="I30" s="759"/>
      <c r="J30" s="759"/>
      <c r="K30" s="759"/>
      <c r="L30" s="759"/>
      <c r="M30" s="759"/>
      <c r="N30" s="759"/>
      <c r="O30" s="760"/>
      <c r="P30" s="839" t="s">
        <v>58</v>
      </c>
      <c r="Q30" s="759"/>
      <c r="R30" s="759"/>
      <c r="S30" s="759"/>
      <c r="T30" s="759"/>
      <c r="U30" s="759"/>
      <c r="V30" s="759"/>
      <c r="W30" s="759"/>
      <c r="X30" s="760"/>
      <c r="Y30" s="836"/>
      <c r="Z30" s="837"/>
      <c r="AA30" s="838"/>
      <c r="AB30" s="840" t="s">
        <v>11</v>
      </c>
      <c r="AC30" s="841"/>
      <c r="AD30" s="842"/>
      <c r="AE30" s="840" t="s">
        <v>316</v>
      </c>
      <c r="AF30" s="841"/>
      <c r="AG30" s="841"/>
      <c r="AH30" s="842"/>
      <c r="AI30" s="840" t="s">
        <v>338</v>
      </c>
      <c r="AJ30" s="841"/>
      <c r="AK30" s="841"/>
      <c r="AL30" s="842"/>
      <c r="AM30" s="897" t="s">
        <v>343</v>
      </c>
      <c r="AN30" s="897"/>
      <c r="AO30" s="897"/>
      <c r="AP30" s="840"/>
      <c r="AQ30" s="752" t="s">
        <v>187</v>
      </c>
      <c r="AR30" s="753"/>
      <c r="AS30" s="753"/>
      <c r="AT30" s="754"/>
      <c r="AU30" s="759" t="s">
        <v>133</v>
      </c>
      <c r="AV30" s="759"/>
      <c r="AW30" s="759"/>
      <c r="AX30" s="898"/>
    </row>
    <row r="31" spans="1:50" ht="18.75" customHeight="1" x14ac:dyDescent="0.2">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490</v>
      </c>
      <c r="AR31" s="185"/>
      <c r="AS31" s="118" t="s">
        <v>188</v>
      </c>
      <c r="AT31" s="119"/>
      <c r="AU31" s="184" t="s">
        <v>490</v>
      </c>
      <c r="AV31" s="184"/>
      <c r="AW31" s="384" t="s">
        <v>177</v>
      </c>
      <c r="AX31" s="385"/>
    </row>
    <row r="32" spans="1:50" ht="23.25" customHeight="1" x14ac:dyDescent="0.2">
      <c r="A32" s="389"/>
      <c r="B32" s="387"/>
      <c r="C32" s="387"/>
      <c r="D32" s="387"/>
      <c r="E32" s="387"/>
      <c r="F32" s="388"/>
      <c r="G32" s="550" t="s">
        <v>490</v>
      </c>
      <c r="H32" s="551"/>
      <c r="I32" s="551"/>
      <c r="J32" s="551"/>
      <c r="K32" s="551"/>
      <c r="L32" s="551"/>
      <c r="M32" s="551"/>
      <c r="N32" s="551"/>
      <c r="O32" s="552"/>
      <c r="P32" s="90" t="s">
        <v>490</v>
      </c>
      <c r="Q32" s="90"/>
      <c r="R32" s="90"/>
      <c r="S32" s="90"/>
      <c r="T32" s="90"/>
      <c r="U32" s="90"/>
      <c r="V32" s="90"/>
      <c r="W32" s="90"/>
      <c r="X32" s="91"/>
      <c r="Y32" s="460" t="s">
        <v>12</v>
      </c>
      <c r="Z32" s="520"/>
      <c r="AA32" s="521"/>
      <c r="AB32" s="450" t="s">
        <v>490</v>
      </c>
      <c r="AC32" s="450"/>
      <c r="AD32" s="450"/>
      <c r="AE32" s="202" t="s">
        <v>490</v>
      </c>
      <c r="AF32" s="203"/>
      <c r="AG32" s="203"/>
      <c r="AH32" s="203"/>
      <c r="AI32" s="202" t="s">
        <v>495</v>
      </c>
      <c r="AJ32" s="203"/>
      <c r="AK32" s="203"/>
      <c r="AL32" s="203"/>
      <c r="AM32" s="202" t="s">
        <v>490</v>
      </c>
      <c r="AN32" s="203"/>
      <c r="AO32" s="203"/>
      <c r="AP32" s="203"/>
      <c r="AQ32" s="326" t="s">
        <v>495</v>
      </c>
      <c r="AR32" s="192"/>
      <c r="AS32" s="192"/>
      <c r="AT32" s="327"/>
      <c r="AU32" s="203" t="s">
        <v>490</v>
      </c>
      <c r="AV32" s="203"/>
      <c r="AW32" s="203"/>
      <c r="AX32" s="205"/>
    </row>
    <row r="33" spans="1:50" ht="23.25" customHeight="1" x14ac:dyDescent="0.2">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490</v>
      </c>
      <c r="AC33" s="512"/>
      <c r="AD33" s="512"/>
      <c r="AE33" s="202" t="s">
        <v>490</v>
      </c>
      <c r="AF33" s="203"/>
      <c r="AG33" s="203"/>
      <c r="AH33" s="203"/>
      <c r="AI33" s="202" t="s">
        <v>490</v>
      </c>
      <c r="AJ33" s="203"/>
      <c r="AK33" s="203"/>
      <c r="AL33" s="203"/>
      <c r="AM33" s="202" t="s">
        <v>490</v>
      </c>
      <c r="AN33" s="203"/>
      <c r="AO33" s="203"/>
      <c r="AP33" s="203"/>
      <c r="AQ33" s="326" t="s">
        <v>490</v>
      </c>
      <c r="AR33" s="192"/>
      <c r="AS33" s="192"/>
      <c r="AT33" s="327"/>
      <c r="AU33" s="203" t="s">
        <v>490</v>
      </c>
      <c r="AV33" s="203"/>
      <c r="AW33" s="203"/>
      <c r="AX33" s="205"/>
    </row>
    <row r="34" spans="1:50" ht="23.25" customHeight="1" x14ac:dyDescent="0.2">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t="s">
        <v>490</v>
      </c>
      <c r="AF34" s="203"/>
      <c r="AG34" s="203"/>
      <c r="AH34" s="203"/>
      <c r="AI34" s="202" t="s">
        <v>496</v>
      </c>
      <c r="AJ34" s="203"/>
      <c r="AK34" s="203"/>
      <c r="AL34" s="203"/>
      <c r="AM34" s="202" t="s">
        <v>496</v>
      </c>
      <c r="AN34" s="203"/>
      <c r="AO34" s="203"/>
      <c r="AP34" s="203"/>
      <c r="AQ34" s="326" t="s">
        <v>490</v>
      </c>
      <c r="AR34" s="192"/>
      <c r="AS34" s="192"/>
      <c r="AT34" s="327"/>
      <c r="AU34" s="203" t="s">
        <v>495</v>
      </c>
      <c r="AV34" s="203"/>
      <c r="AW34" s="203"/>
      <c r="AX34" s="205"/>
    </row>
    <row r="35" spans="1:50" ht="23.25" customHeight="1" x14ac:dyDescent="0.2">
      <c r="A35" s="210" t="s">
        <v>304</v>
      </c>
      <c r="B35" s="211"/>
      <c r="C35" s="211"/>
      <c r="D35" s="211"/>
      <c r="E35" s="211"/>
      <c r="F35" s="212"/>
      <c r="G35" s="216" t="s">
        <v>498</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2">
      <c r="A37" s="755" t="s">
        <v>274</v>
      </c>
      <c r="B37" s="756"/>
      <c r="C37" s="756"/>
      <c r="D37" s="756"/>
      <c r="E37" s="756"/>
      <c r="F37" s="757"/>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2"/>
    </row>
    <row r="38" spans="1:50" ht="18.75" hidden="1" customHeight="1" x14ac:dyDescent="0.2">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2">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2">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2">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2">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2">
      <c r="A44" s="755" t="s">
        <v>274</v>
      </c>
      <c r="B44" s="756"/>
      <c r="C44" s="756"/>
      <c r="D44" s="756"/>
      <c r="E44" s="756"/>
      <c r="F44" s="757"/>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2"/>
    </row>
    <row r="45" spans="1:50" ht="18.75" hidden="1" customHeight="1" x14ac:dyDescent="0.2">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2">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2">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2">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2">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06" t="s">
        <v>133</v>
      </c>
      <c r="AV51" s="906"/>
      <c r="AW51" s="906"/>
      <c r="AX51" s="907"/>
    </row>
    <row r="52" spans="1:50" ht="18.75" hidden="1" customHeight="1" x14ac:dyDescent="0.2">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2">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2">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2">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2">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06" t="s">
        <v>133</v>
      </c>
      <c r="AV58" s="906"/>
      <c r="AW58" s="906"/>
      <c r="AX58" s="907"/>
    </row>
    <row r="59" spans="1:50" ht="18.75" hidden="1" customHeight="1" x14ac:dyDescent="0.2">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2">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2">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2">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2">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2">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2">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2">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2">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2">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2">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2">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2">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2">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2">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2">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2">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2">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2"/>
      <c r="AF77" s="873"/>
      <c r="AG77" s="873"/>
      <c r="AH77" s="873"/>
      <c r="AI77" s="872"/>
      <c r="AJ77" s="873"/>
      <c r="AK77" s="873"/>
      <c r="AL77" s="873"/>
      <c r="AM77" s="872"/>
      <c r="AN77" s="873"/>
      <c r="AO77" s="873"/>
      <c r="AP77" s="873"/>
      <c r="AQ77" s="326"/>
      <c r="AR77" s="192"/>
      <c r="AS77" s="192"/>
      <c r="AT77" s="327"/>
      <c r="AU77" s="203"/>
      <c r="AV77" s="203"/>
      <c r="AW77" s="203"/>
      <c r="AX77" s="205"/>
    </row>
    <row r="78" spans="1:50" ht="69.75" hidden="1" customHeight="1" x14ac:dyDescent="0.2">
      <c r="A78" s="320" t="s">
        <v>307</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4"/>
      <c r="Z78" s="864"/>
      <c r="AA78" s="864"/>
      <c r="AB78" s="864"/>
      <c r="AC78" s="864"/>
      <c r="AD78" s="864"/>
      <c r="AE78" s="864"/>
      <c r="AF78" s="864"/>
      <c r="AG78" s="864"/>
      <c r="AH78" s="864"/>
      <c r="AI78" s="864"/>
      <c r="AJ78" s="864"/>
      <c r="AK78" s="864"/>
      <c r="AL78" s="864"/>
      <c r="AM78" s="864"/>
      <c r="AN78" s="864"/>
      <c r="AO78" s="864"/>
      <c r="AP78" s="864"/>
      <c r="AQ78" s="864"/>
      <c r="AR78" s="864"/>
      <c r="AS78" s="864"/>
      <c r="AT78" s="864"/>
      <c r="AU78" s="864"/>
      <c r="AV78" s="864"/>
      <c r="AW78" s="864"/>
      <c r="AX78" s="865"/>
    </row>
    <row r="79" spans="1:50" ht="18.75" customHeight="1" x14ac:dyDescent="0.2">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5"/>
    </row>
    <row r="80" spans="1:50" ht="18.75" customHeight="1" x14ac:dyDescent="0.2">
      <c r="A80" s="846"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customHeight="1" x14ac:dyDescent="0.2">
      <c r="A81" s="847"/>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5.2" customHeight="1" x14ac:dyDescent="0.2">
      <c r="A82" s="847"/>
      <c r="B82" s="516"/>
      <c r="C82" s="417"/>
      <c r="D82" s="417"/>
      <c r="E82" s="417"/>
      <c r="F82" s="418"/>
      <c r="G82" s="662" t="s">
        <v>499</v>
      </c>
      <c r="H82" s="662"/>
      <c r="I82" s="662"/>
      <c r="J82" s="662"/>
      <c r="K82" s="662"/>
      <c r="L82" s="662"/>
      <c r="M82" s="662"/>
      <c r="N82" s="662"/>
      <c r="O82" s="662"/>
      <c r="P82" s="662"/>
      <c r="Q82" s="662"/>
      <c r="R82" s="662"/>
      <c r="S82" s="662"/>
      <c r="T82" s="662"/>
      <c r="U82" s="662"/>
      <c r="V82" s="662"/>
      <c r="W82" s="662"/>
      <c r="X82" s="662"/>
      <c r="Y82" s="662"/>
      <c r="Z82" s="662"/>
      <c r="AA82" s="663"/>
      <c r="AB82" s="866" t="s">
        <v>538</v>
      </c>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67"/>
    </row>
    <row r="83" spans="1:60" ht="25.2" customHeight="1" x14ac:dyDescent="0.2">
      <c r="A83" s="847"/>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68"/>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69"/>
    </row>
    <row r="84" spans="1:60" ht="25.2" customHeight="1" x14ac:dyDescent="0.2">
      <c r="A84" s="847"/>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0"/>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1"/>
    </row>
    <row r="85" spans="1:60" ht="18.75" customHeight="1" x14ac:dyDescent="0.2">
      <c r="A85" s="847"/>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customHeight="1" x14ac:dyDescent="0.2">
      <c r="A86" s="847"/>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v>2</v>
      </c>
      <c r="AR86" s="184"/>
      <c r="AS86" s="118" t="s">
        <v>188</v>
      </c>
      <c r="AT86" s="119"/>
      <c r="AU86" s="184" t="s">
        <v>490</v>
      </c>
      <c r="AV86" s="184"/>
      <c r="AW86" s="384" t="s">
        <v>177</v>
      </c>
      <c r="AX86" s="385"/>
      <c r="AY86" s="10"/>
      <c r="AZ86" s="10"/>
      <c r="BA86" s="10"/>
      <c r="BB86" s="10"/>
      <c r="BC86" s="10"/>
      <c r="BD86" s="10"/>
      <c r="BE86" s="10"/>
      <c r="BF86" s="10"/>
      <c r="BG86" s="10"/>
      <c r="BH86" s="10"/>
    </row>
    <row r="87" spans="1:60" ht="23.25" customHeight="1" x14ac:dyDescent="0.2">
      <c r="A87" s="847"/>
      <c r="B87" s="417"/>
      <c r="C87" s="417"/>
      <c r="D87" s="417"/>
      <c r="E87" s="417"/>
      <c r="F87" s="418"/>
      <c r="G87" s="89" t="s">
        <v>500</v>
      </c>
      <c r="H87" s="90"/>
      <c r="I87" s="90"/>
      <c r="J87" s="90"/>
      <c r="K87" s="90"/>
      <c r="L87" s="90"/>
      <c r="M87" s="90"/>
      <c r="N87" s="90"/>
      <c r="O87" s="91"/>
      <c r="P87" s="90" t="s">
        <v>501</v>
      </c>
      <c r="Q87" s="503"/>
      <c r="R87" s="503"/>
      <c r="S87" s="503"/>
      <c r="T87" s="503"/>
      <c r="U87" s="503"/>
      <c r="V87" s="503"/>
      <c r="W87" s="503"/>
      <c r="X87" s="504"/>
      <c r="Y87" s="547" t="s">
        <v>61</v>
      </c>
      <c r="Z87" s="548"/>
      <c r="AA87" s="549"/>
      <c r="AB87" s="450" t="s">
        <v>502</v>
      </c>
      <c r="AC87" s="450"/>
      <c r="AD87" s="450"/>
      <c r="AE87" s="202">
        <v>4</v>
      </c>
      <c r="AF87" s="203"/>
      <c r="AG87" s="203"/>
      <c r="AH87" s="203"/>
      <c r="AI87" s="202">
        <v>8</v>
      </c>
      <c r="AJ87" s="203"/>
      <c r="AK87" s="203"/>
      <c r="AL87" s="203"/>
      <c r="AM87" s="202">
        <v>2</v>
      </c>
      <c r="AN87" s="203"/>
      <c r="AO87" s="203"/>
      <c r="AP87" s="203"/>
      <c r="AQ87" s="326" t="s">
        <v>490</v>
      </c>
      <c r="AR87" s="192"/>
      <c r="AS87" s="192"/>
      <c r="AT87" s="327"/>
      <c r="AU87" s="203" t="s">
        <v>490</v>
      </c>
      <c r="AV87" s="203"/>
      <c r="AW87" s="203"/>
      <c r="AX87" s="205"/>
    </row>
    <row r="88" spans="1:60" ht="23.25" customHeight="1" x14ac:dyDescent="0.2">
      <c r="A88" s="847"/>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450" t="s">
        <v>502</v>
      </c>
      <c r="AC88" s="450"/>
      <c r="AD88" s="450"/>
      <c r="AE88" s="202">
        <v>4</v>
      </c>
      <c r="AF88" s="203"/>
      <c r="AG88" s="203"/>
      <c r="AH88" s="203"/>
      <c r="AI88" s="202">
        <v>4</v>
      </c>
      <c r="AJ88" s="203"/>
      <c r="AK88" s="203"/>
      <c r="AL88" s="203"/>
      <c r="AM88" s="202">
        <v>4</v>
      </c>
      <c r="AN88" s="203"/>
      <c r="AO88" s="203"/>
      <c r="AP88" s="203"/>
      <c r="AQ88" s="326">
        <v>4</v>
      </c>
      <c r="AR88" s="192"/>
      <c r="AS88" s="192"/>
      <c r="AT88" s="327"/>
      <c r="AU88" s="203" t="s">
        <v>490</v>
      </c>
      <c r="AV88" s="203"/>
      <c r="AW88" s="203"/>
      <c r="AX88" s="205"/>
      <c r="AY88" s="10"/>
      <c r="AZ88" s="10"/>
      <c r="BA88" s="10"/>
      <c r="BB88" s="10"/>
      <c r="BC88" s="10"/>
    </row>
    <row r="89" spans="1:60" ht="23.25" customHeight="1" thickBot="1" x14ac:dyDescent="0.25">
      <c r="A89" s="847"/>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v>100</v>
      </c>
      <c r="AF89" s="203"/>
      <c r="AG89" s="203"/>
      <c r="AH89" s="203"/>
      <c r="AI89" s="202">
        <v>200</v>
      </c>
      <c r="AJ89" s="203"/>
      <c r="AK89" s="203"/>
      <c r="AL89" s="203"/>
      <c r="AM89" s="202">
        <v>50</v>
      </c>
      <c r="AN89" s="203"/>
      <c r="AO89" s="203"/>
      <c r="AP89" s="203"/>
      <c r="AQ89" s="326" t="s">
        <v>503</v>
      </c>
      <c r="AR89" s="192"/>
      <c r="AS89" s="192"/>
      <c r="AT89" s="327"/>
      <c r="AU89" s="203" t="s">
        <v>490</v>
      </c>
      <c r="AV89" s="203"/>
      <c r="AW89" s="203"/>
      <c r="AX89" s="205"/>
      <c r="AY89" s="10"/>
      <c r="AZ89" s="10"/>
      <c r="BA89" s="10"/>
      <c r="BB89" s="10"/>
      <c r="BC89" s="10"/>
      <c r="BD89" s="10"/>
      <c r="BE89" s="10"/>
      <c r="BF89" s="10"/>
      <c r="BG89" s="10"/>
      <c r="BH89" s="10"/>
    </row>
    <row r="90" spans="1:60" ht="18.75" hidden="1" customHeight="1" x14ac:dyDescent="0.2">
      <c r="A90" s="847"/>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2">
      <c r="A91" s="847"/>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2">
      <c r="A92" s="847"/>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2">
      <c r="A93" s="847"/>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2">
      <c r="A94" s="847"/>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2">
      <c r="A95" s="847"/>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2">
      <c r="A96" s="847"/>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2">
      <c r="A97" s="847"/>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2">
      <c r="A98" s="847"/>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5">
      <c r="A99" s="848"/>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77" t="s">
        <v>13</v>
      </c>
      <c r="Z99" s="878"/>
      <c r="AA99" s="879"/>
      <c r="AB99" s="874" t="s">
        <v>14</v>
      </c>
      <c r="AC99" s="875"/>
      <c r="AD99" s="876"/>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2">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36"/>
      <c r="Z100" s="837"/>
      <c r="AA100" s="838"/>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2">
      <c r="A101" s="411"/>
      <c r="B101" s="412"/>
      <c r="C101" s="412"/>
      <c r="D101" s="412"/>
      <c r="E101" s="412"/>
      <c r="F101" s="413"/>
      <c r="G101" s="90" t="s">
        <v>505</v>
      </c>
      <c r="H101" s="90"/>
      <c r="I101" s="90"/>
      <c r="J101" s="90"/>
      <c r="K101" s="90"/>
      <c r="L101" s="90"/>
      <c r="M101" s="90"/>
      <c r="N101" s="90"/>
      <c r="O101" s="90"/>
      <c r="P101" s="90"/>
      <c r="Q101" s="90"/>
      <c r="R101" s="90"/>
      <c r="S101" s="90"/>
      <c r="T101" s="90"/>
      <c r="U101" s="90"/>
      <c r="V101" s="90"/>
      <c r="W101" s="90"/>
      <c r="X101" s="91"/>
      <c r="Y101" s="531" t="s">
        <v>54</v>
      </c>
      <c r="Z101" s="532"/>
      <c r="AA101" s="533"/>
      <c r="AB101" s="450" t="s">
        <v>506</v>
      </c>
      <c r="AC101" s="450"/>
      <c r="AD101" s="450"/>
      <c r="AE101" s="202">
        <v>7</v>
      </c>
      <c r="AF101" s="203"/>
      <c r="AG101" s="203"/>
      <c r="AH101" s="204"/>
      <c r="AI101" s="202">
        <v>5</v>
      </c>
      <c r="AJ101" s="203"/>
      <c r="AK101" s="203"/>
      <c r="AL101" s="204"/>
      <c r="AM101" s="202">
        <v>1</v>
      </c>
      <c r="AN101" s="203"/>
      <c r="AO101" s="203"/>
      <c r="AP101" s="204"/>
      <c r="AQ101" s="202" t="s">
        <v>490</v>
      </c>
      <c r="AR101" s="203"/>
      <c r="AS101" s="203"/>
      <c r="AT101" s="204"/>
      <c r="AU101" s="202" t="s">
        <v>542</v>
      </c>
      <c r="AV101" s="203"/>
      <c r="AW101" s="203"/>
      <c r="AX101" s="204"/>
    </row>
    <row r="102" spans="1:60" ht="23.25" customHeight="1" x14ac:dyDescent="0.2">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506</v>
      </c>
      <c r="AC102" s="450"/>
      <c r="AD102" s="450"/>
      <c r="AE102" s="407">
        <v>3</v>
      </c>
      <c r="AF102" s="407"/>
      <c r="AG102" s="407"/>
      <c r="AH102" s="407"/>
      <c r="AI102" s="407">
        <v>3</v>
      </c>
      <c r="AJ102" s="407"/>
      <c r="AK102" s="407"/>
      <c r="AL102" s="407"/>
      <c r="AM102" s="407">
        <v>3</v>
      </c>
      <c r="AN102" s="407"/>
      <c r="AO102" s="407"/>
      <c r="AP102" s="407"/>
      <c r="AQ102" s="257">
        <v>1</v>
      </c>
      <c r="AR102" s="258"/>
      <c r="AS102" s="258"/>
      <c r="AT102" s="303"/>
      <c r="AU102" s="257">
        <v>1</v>
      </c>
      <c r="AV102" s="258"/>
      <c r="AW102" s="258"/>
      <c r="AX102" s="303"/>
    </row>
    <row r="103" spans="1:60" ht="31.5" hidden="1" customHeight="1" x14ac:dyDescent="0.2">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25" hidden="1" customHeight="1" x14ac:dyDescent="0.2">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2">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2">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25" hidden="1" customHeight="1" x14ac:dyDescent="0.2">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2">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2">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25" hidden="1" customHeight="1" x14ac:dyDescent="0.2">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2">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2">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3.25" hidden="1" customHeight="1" x14ac:dyDescent="0.2">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2">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2">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316</v>
      </c>
      <c r="AF115" s="405"/>
      <c r="AG115" s="405"/>
      <c r="AH115" s="406"/>
      <c r="AI115" s="404" t="s">
        <v>314</v>
      </c>
      <c r="AJ115" s="405"/>
      <c r="AK115" s="405"/>
      <c r="AL115" s="406"/>
      <c r="AM115" s="404" t="s">
        <v>343</v>
      </c>
      <c r="AN115" s="405"/>
      <c r="AO115" s="405"/>
      <c r="AP115" s="406"/>
      <c r="AQ115" s="577" t="s">
        <v>358</v>
      </c>
      <c r="AR115" s="578"/>
      <c r="AS115" s="578"/>
      <c r="AT115" s="578"/>
      <c r="AU115" s="578"/>
      <c r="AV115" s="578"/>
      <c r="AW115" s="578"/>
      <c r="AX115" s="579"/>
    </row>
    <row r="116" spans="1:50" ht="23.25" customHeight="1" x14ac:dyDescent="0.2">
      <c r="A116" s="428"/>
      <c r="B116" s="429"/>
      <c r="C116" s="429"/>
      <c r="D116" s="429"/>
      <c r="E116" s="429"/>
      <c r="F116" s="430"/>
      <c r="G116" s="379" t="s">
        <v>504</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507</v>
      </c>
      <c r="AC116" s="452"/>
      <c r="AD116" s="453"/>
      <c r="AE116" s="407">
        <v>2.4</v>
      </c>
      <c r="AF116" s="407"/>
      <c r="AG116" s="407"/>
      <c r="AH116" s="407"/>
      <c r="AI116" s="407">
        <v>7.4</v>
      </c>
      <c r="AJ116" s="407"/>
      <c r="AK116" s="407"/>
      <c r="AL116" s="407"/>
      <c r="AM116" s="407">
        <v>11</v>
      </c>
      <c r="AN116" s="407"/>
      <c r="AO116" s="407"/>
      <c r="AP116" s="407"/>
      <c r="AQ116" s="202">
        <v>10</v>
      </c>
      <c r="AR116" s="203"/>
      <c r="AS116" s="203"/>
      <c r="AT116" s="203"/>
      <c r="AU116" s="203"/>
      <c r="AV116" s="203"/>
      <c r="AW116" s="203"/>
      <c r="AX116" s="205"/>
    </row>
    <row r="117" spans="1:50" ht="46.5" customHeight="1" thickBot="1" x14ac:dyDescent="0.25">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508</v>
      </c>
      <c r="AC117" s="462"/>
      <c r="AD117" s="463"/>
      <c r="AE117" s="540" t="s">
        <v>509</v>
      </c>
      <c r="AF117" s="540"/>
      <c r="AG117" s="540"/>
      <c r="AH117" s="540"/>
      <c r="AI117" s="540" t="s">
        <v>510</v>
      </c>
      <c r="AJ117" s="540"/>
      <c r="AK117" s="540"/>
      <c r="AL117" s="540"/>
      <c r="AM117" s="540" t="s">
        <v>528</v>
      </c>
      <c r="AN117" s="540"/>
      <c r="AO117" s="540"/>
      <c r="AP117" s="540"/>
      <c r="AQ117" s="540" t="s">
        <v>529</v>
      </c>
      <c r="AR117" s="540"/>
      <c r="AS117" s="540"/>
      <c r="AT117" s="540"/>
      <c r="AU117" s="540"/>
      <c r="AV117" s="540"/>
      <c r="AW117" s="540"/>
      <c r="AX117" s="541"/>
    </row>
    <row r="118" spans="1:50" ht="23.25" hidden="1" customHeight="1" x14ac:dyDescent="0.2">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316</v>
      </c>
      <c r="AF118" s="405"/>
      <c r="AG118" s="405"/>
      <c r="AH118" s="406"/>
      <c r="AI118" s="404" t="s">
        <v>314</v>
      </c>
      <c r="AJ118" s="405"/>
      <c r="AK118" s="405"/>
      <c r="AL118" s="406"/>
      <c r="AM118" s="404" t="s">
        <v>343</v>
      </c>
      <c r="AN118" s="405"/>
      <c r="AO118" s="405"/>
      <c r="AP118" s="406"/>
      <c r="AQ118" s="577" t="s">
        <v>358</v>
      </c>
      <c r="AR118" s="578"/>
      <c r="AS118" s="578"/>
      <c r="AT118" s="578"/>
      <c r="AU118" s="578"/>
      <c r="AV118" s="578"/>
      <c r="AW118" s="578"/>
      <c r="AX118" s="579"/>
    </row>
    <row r="119" spans="1:50" ht="23.25" hidden="1" customHeight="1" x14ac:dyDescent="0.2">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2">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2">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316</v>
      </c>
      <c r="AF121" s="405"/>
      <c r="AG121" s="405"/>
      <c r="AH121" s="406"/>
      <c r="AI121" s="404" t="s">
        <v>314</v>
      </c>
      <c r="AJ121" s="405"/>
      <c r="AK121" s="405"/>
      <c r="AL121" s="406"/>
      <c r="AM121" s="404" t="s">
        <v>343</v>
      </c>
      <c r="AN121" s="405"/>
      <c r="AO121" s="405"/>
      <c r="AP121" s="406"/>
      <c r="AQ121" s="577" t="s">
        <v>358</v>
      </c>
      <c r="AR121" s="578"/>
      <c r="AS121" s="578"/>
      <c r="AT121" s="578"/>
      <c r="AU121" s="578"/>
      <c r="AV121" s="578"/>
      <c r="AW121" s="578"/>
      <c r="AX121" s="579"/>
    </row>
    <row r="122" spans="1:50" ht="23.25" hidden="1" customHeight="1" x14ac:dyDescent="0.2">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2">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2">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316</v>
      </c>
      <c r="AF124" s="405"/>
      <c r="AG124" s="405"/>
      <c r="AH124" s="406"/>
      <c r="AI124" s="404" t="s">
        <v>314</v>
      </c>
      <c r="AJ124" s="405"/>
      <c r="AK124" s="405"/>
      <c r="AL124" s="406"/>
      <c r="AM124" s="404" t="s">
        <v>343</v>
      </c>
      <c r="AN124" s="405"/>
      <c r="AO124" s="405"/>
      <c r="AP124" s="406"/>
      <c r="AQ124" s="577" t="s">
        <v>358</v>
      </c>
      <c r="AR124" s="578"/>
      <c r="AS124" s="578"/>
      <c r="AT124" s="578"/>
      <c r="AU124" s="578"/>
      <c r="AV124" s="578"/>
      <c r="AW124" s="578"/>
      <c r="AX124" s="579"/>
    </row>
    <row r="125" spans="1:50" ht="23.25" hidden="1" customHeight="1" x14ac:dyDescent="0.2">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1"/>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2">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2"/>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2">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08"/>
      <c r="Z127" s="909"/>
      <c r="AA127" s="910"/>
      <c r="AB127" s="231" t="s">
        <v>11</v>
      </c>
      <c r="AC127" s="232"/>
      <c r="AD127" s="233"/>
      <c r="AE127" s="404" t="s">
        <v>316</v>
      </c>
      <c r="AF127" s="405"/>
      <c r="AG127" s="405"/>
      <c r="AH127" s="406"/>
      <c r="AI127" s="404" t="s">
        <v>314</v>
      </c>
      <c r="AJ127" s="405"/>
      <c r="AK127" s="405"/>
      <c r="AL127" s="406"/>
      <c r="AM127" s="404" t="s">
        <v>343</v>
      </c>
      <c r="AN127" s="405"/>
      <c r="AO127" s="405"/>
      <c r="AP127" s="406"/>
      <c r="AQ127" s="577" t="s">
        <v>358</v>
      </c>
      <c r="AR127" s="578"/>
      <c r="AS127" s="578"/>
      <c r="AT127" s="578"/>
      <c r="AU127" s="578"/>
      <c r="AV127" s="578"/>
      <c r="AW127" s="578"/>
      <c r="AX127" s="579"/>
    </row>
    <row r="128" spans="1:50" ht="23.25" hidden="1" customHeight="1" x14ac:dyDescent="0.2">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5">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2">
      <c r="A130" s="173" t="s">
        <v>331</v>
      </c>
      <c r="B130" s="170"/>
      <c r="C130" s="169" t="s">
        <v>191</v>
      </c>
      <c r="D130" s="170"/>
      <c r="E130" s="154" t="s">
        <v>220</v>
      </c>
      <c r="F130" s="155"/>
      <c r="G130" s="156" t="s">
        <v>490</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2">
      <c r="A131" s="174"/>
      <c r="B131" s="171"/>
      <c r="C131" s="165"/>
      <c r="D131" s="171"/>
      <c r="E131" s="159" t="s">
        <v>219</v>
      </c>
      <c r="F131" s="160"/>
      <c r="G131" s="95" t="s">
        <v>490</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490</v>
      </c>
      <c r="AR133" s="184"/>
      <c r="AS133" s="118" t="s">
        <v>188</v>
      </c>
      <c r="AT133" s="119"/>
      <c r="AU133" s="185" t="s">
        <v>490</v>
      </c>
      <c r="AV133" s="185"/>
      <c r="AW133" s="118" t="s">
        <v>177</v>
      </c>
      <c r="AX133" s="180"/>
    </row>
    <row r="134" spans="1:50" ht="39.75" customHeight="1" x14ac:dyDescent="0.2">
      <c r="A134" s="174"/>
      <c r="B134" s="171"/>
      <c r="C134" s="165"/>
      <c r="D134" s="171"/>
      <c r="E134" s="165"/>
      <c r="F134" s="166"/>
      <c r="G134" s="89" t="s">
        <v>490</v>
      </c>
      <c r="H134" s="90"/>
      <c r="I134" s="90"/>
      <c r="J134" s="90"/>
      <c r="K134" s="90"/>
      <c r="L134" s="90"/>
      <c r="M134" s="90"/>
      <c r="N134" s="90"/>
      <c r="O134" s="90"/>
      <c r="P134" s="90"/>
      <c r="Q134" s="90"/>
      <c r="R134" s="90"/>
      <c r="S134" s="90"/>
      <c r="T134" s="90"/>
      <c r="U134" s="90"/>
      <c r="V134" s="90"/>
      <c r="W134" s="90"/>
      <c r="X134" s="91"/>
      <c r="Y134" s="186" t="s">
        <v>202</v>
      </c>
      <c r="Z134" s="187"/>
      <c r="AA134" s="188"/>
      <c r="AB134" s="189" t="s">
        <v>490</v>
      </c>
      <c r="AC134" s="190"/>
      <c r="AD134" s="190"/>
      <c r="AE134" s="191" t="s">
        <v>491</v>
      </c>
      <c r="AF134" s="192"/>
      <c r="AG134" s="192"/>
      <c r="AH134" s="192"/>
      <c r="AI134" s="191" t="s">
        <v>490</v>
      </c>
      <c r="AJ134" s="192"/>
      <c r="AK134" s="192"/>
      <c r="AL134" s="192"/>
      <c r="AM134" s="191" t="s">
        <v>495</v>
      </c>
      <c r="AN134" s="192"/>
      <c r="AO134" s="192"/>
      <c r="AP134" s="192"/>
      <c r="AQ134" s="191" t="s">
        <v>490</v>
      </c>
      <c r="AR134" s="192"/>
      <c r="AS134" s="192"/>
      <c r="AT134" s="192"/>
      <c r="AU134" s="191" t="s">
        <v>490</v>
      </c>
      <c r="AV134" s="192"/>
      <c r="AW134" s="192"/>
      <c r="AX134" s="193"/>
    </row>
    <row r="135" spans="1:50" ht="39.75"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490</v>
      </c>
      <c r="AC135" s="198"/>
      <c r="AD135" s="198"/>
      <c r="AE135" s="191" t="s">
        <v>490</v>
      </c>
      <c r="AF135" s="192"/>
      <c r="AG135" s="192"/>
      <c r="AH135" s="192"/>
      <c r="AI135" s="191" t="s">
        <v>490</v>
      </c>
      <c r="AJ135" s="192"/>
      <c r="AK135" s="192"/>
      <c r="AL135" s="192"/>
      <c r="AM135" s="191" t="s">
        <v>511</v>
      </c>
      <c r="AN135" s="192"/>
      <c r="AO135" s="192"/>
      <c r="AP135" s="192"/>
      <c r="AQ135" s="191" t="s">
        <v>490</v>
      </c>
      <c r="AR135" s="192"/>
      <c r="AS135" s="192"/>
      <c r="AT135" s="192"/>
      <c r="AU135" s="191" t="s">
        <v>490</v>
      </c>
      <c r="AV135" s="192"/>
      <c r="AW135" s="192"/>
      <c r="AX135" s="193"/>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2">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2">
      <c r="A154" s="174"/>
      <c r="B154" s="171"/>
      <c r="C154" s="165"/>
      <c r="D154" s="171"/>
      <c r="E154" s="165"/>
      <c r="F154" s="166"/>
      <c r="G154" s="89" t="s">
        <v>496</v>
      </c>
      <c r="H154" s="90"/>
      <c r="I154" s="90"/>
      <c r="J154" s="90"/>
      <c r="K154" s="90"/>
      <c r="L154" s="90"/>
      <c r="M154" s="90"/>
      <c r="N154" s="90"/>
      <c r="O154" s="90"/>
      <c r="P154" s="91"/>
      <c r="Q154" s="110" t="s">
        <v>490</v>
      </c>
      <c r="R154" s="90"/>
      <c r="S154" s="90"/>
      <c r="T154" s="90"/>
      <c r="U154" s="90"/>
      <c r="V154" s="90"/>
      <c r="W154" s="90"/>
      <c r="X154" s="90"/>
      <c r="Y154" s="90"/>
      <c r="Z154" s="90"/>
      <c r="AA154" s="277"/>
      <c r="AB154" s="126" t="s">
        <v>496</v>
      </c>
      <c r="AC154" s="127"/>
      <c r="AD154" s="127"/>
      <c r="AE154" s="132" t="s">
        <v>490</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t="s">
        <v>495</v>
      </c>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2">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2">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2">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2">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2">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2">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2">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2">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2">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2">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customHeight="1" x14ac:dyDescent="0.2">
      <c r="A248" s="174"/>
      <c r="B248" s="171"/>
      <c r="C248" s="165"/>
      <c r="D248" s="171"/>
      <c r="E248" s="110" t="s">
        <v>490</v>
      </c>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customHeigh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2">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2">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2">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2">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2">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2">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2">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2">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2">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2">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2">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2">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2">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2">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2">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2">
      <c r="A430" s="174"/>
      <c r="B430" s="171"/>
      <c r="C430" s="163" t="s">
        <v>346</v>
      </c>
      <c r="D430" s="913"/>
      <c r="E430" s="159" t="s">
        <v>324</v>
      </c>
      <c r="F430" s="880"/>
      <c r="G430" s="881" t="s">
        <v>207</v>
      </c>
      <c r="H430" s="108"/>
      <c r="I430" s="108"/>
      <c r="J430" s="882" t="s">
        <v>490</v>
      </c>
      <c r="K430" s="883"/>
      <c r="L430" s="883"/>
      <c r="M430" s="883"/>
      <c r="N430" s="883"/>
      <c r="O430" s="883"/>
      <c r="P430" s="883"/>
      <c r="Q430" s="883"/>
      <c r="R430" s="883"/>
      <c r="S430" s="883"/>
      <c r="T430" s="884"/>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5"/>
    </row>
    <row r="431" spans="1:50" ht="18.75" customHeight="1" x14ac:dyDescent="0.2">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customHeight="1" x14ac:dyDescent="0.2">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490</v>
      </c>
      <c r="AF432" s="185"/>
      <c r="AG432" s="118" t="s">
        <v>188</v>
      </c>
      <c r="AH432" s="119"/>
      <c r="AI432" s="141"/>
      <c r="AJ432" s="141"/>
      <c r="AK432" s="141"/>
      <c r="AL432" s="139"/>
      <c r="AM432" s="141"/>
      <c r="AN432" s="141"/>
      <c r="AO432" s="141"/>
      <c r="AP432" s="139"/>
      <c r="AQ432" s="576" t="s">
        <v>490</v>
      </c>
      <c r="AR432" s="185"/>
      <c r="AS432" s="118" t="s">
        <v>188</v>
      </c>
      <c r="AT432" s="119"/>
      <c r="AU432" s="185" t="s">
        <v>495</v>
      </c>
      <c r="AV432" s="185"/>
      <c r="AW432" s="118" t="s">
        <v>177</v>
      </c>
      <c r="AX432" s="180"/>
    </row>
    <row r="433" spans="1:50" ht="23.25" customHeight="1" x14ac:dyDescent="0.2">
      <c r="A433" s="174"/>
      <c r="B433" s="171"/>
      <c r="C433" s="165"/>
      <c r="D433" s="171"/>
      <c r="E433" s="328"/>
      <c r="F433" s="329"/>
      <c r="G433" s="89" t="s">
        <v>490</v>
      </c>
      <c r="H433" s="90"/>
      <c r="I433" s="90"/>
      <c r="J433" s="90"/>
      <c r="K433" s="90"/>
      <c r="L433" s="90"/>
      <c r="M433" s="90"/>
      <c r="N433" s="90"/>
      <c r="O433" s="90"/>
      <c r="P433" s="90"/>
      <c r="Q433" s="90"/>
      <c r="R433" s="90"/>
      <c r="S433" s="90"/>
      <c r="T433" s="90"/>
      <c r="U433" s="90"/>
      <c r="V433" s="90"/>
      <c r="W433" s="90"/>
      <c r="X433" s="91"/>
      <c r="Y433" s="186" t="s">
        <v>12</v>
      </c>
      <c r="Z433" s="187"/>
      <c r="AA433" s="188"/>
      <c r="AB433" s="198" t="s">
        <v>490</v>
      </c>
      <c r="AC433" s="198"/>
      <c r="AD433" s="198"/>
      <c r="AE433" s="326" t="s">
        <v>490</v>
      </c>
      <c r="AF433" s="192"/>
      <c r="AG433" s="192"/>
      <c r="AH433" s="192"/>
      <c r="AI433" s="326" t="s">
        <v>491</v>
      </c>
      <c r="AJ433" s="192"/>
      <c r="AK433" s="192"/>
      <c r="AL433" s="192"/>
      <c r="AM433" s="326" t="s">
        <v>490</v>
      </c>
      <c r="AN433" s="192"/>
      <c r="AO433" s="192"/>
      <c r="AP433" s="327"/>
      <c r="AQ433" s="326" t="s">
        <v>490</v>
      </c>
      <c r="AR433" s="192"/>
      <c r="AS433" s="192"/>
      <c r="AT433" s="327"/>
      <c r="AU433" s="192" t="s">
        <v>495</v>
      </c>
      <c r="AV433" s="192"/>
      <c r="AW433" s="192"/>
      <c r="AX433" s="193"/>
    </row>
    <row r="434" spans="1:50" ht="23.25" customHeight="1" x14ac:dyDescent="0.2">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490</v>
      </c>
      <c r="AC434" s="190"/>
      <c r="AD434" s="190"/>
      <c r="AE434" s="326" t="s">
        <v>490</v>
      </c>
      <c r="AF434" s="192"/>
      <c r="AG434" s="192"/>
      <c r="AH434" s="327"/>
      <c r="AI434" s="326" t="s">
        <v>490</v>
      </c>
      <c r="AJ434" s="192"/>
      <c r="AK434" s="192"/>
      <c r="AL434" s="192"/>
      <c r="AM434" s="326" t="s">
        <v>490</v>
      </c>
      <c r="AN434" s="192"/>
      <c r="AO434" s="192"/>
      <c r="AP434" s="327"/>
      <c r="AQ434" s="326" t="s">
        <v>495</v>
      </c>
      <c r="AR434" s="192"/>
      <c r="AS434" s="192"/>
      <c r="AT434" s="327"/>
      <c r="AU434" s="192" t="s">
        <v>490</v>
      </c>
      <c r="AV434" s="192"/>
      <c r="AW434" s="192"/>
      <c r="AX434" s="193"/>
    </row>
    <row r="435" spans="1:50" ht="23.25" customHeight="1" x14ac:dyDescent="0.2">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490</v>
      </c>
      <c r="AF435" s="192"/>
      <c r="AG435" s="192"/>
      <c r="AH435" s="327"/>
      <c r="AI435" s="326" t="s">
        <v>490</v>
      </c>
      <c r="AJ435" s="192"/>
      <c r="AK435" s="192"/>
      <c r="AL435" s="192"/>
      <c r="AM435" s="326" t="s">
        <v>490</v>
      </c>
      <c r="AN435" s="192"/>
      <c r="AO435" s="192"/>
      <c r="AP435" s="327"/>
      <c r="AQ435" s="326" t="s">
        <v>490</v>
      </c>
      <c r="AR435" s="192"/>
      <c r="AS435" s="192"/>
      <c r="AT435" s="327"/>
      <c r="AU435" s="192" t="s">
        <v>490</v>
      </c>
      <c r="AV435" s="192"/>
      <c r="AW435" s="192"/>
      <c r="AX435" s="193"/>
    </row>
    <row r="436" spans="1:50" ht="18.75" hidden="1" customHeight="1" x14ac:dyDescent="0.2">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2">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2">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2">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2">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2">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2">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2">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2">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2">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2">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2">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2">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2">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2">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2">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2">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2">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2">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2">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2">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customHeight="1" x14ac:dyDescent="0.2">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490</v>
      </c>
      <c r="AF457" s="185"/>
      <c r="AG457" s="118" t="s">
        <v>188</v>
      </c>
      <c r="AH457" s="119"/>
      <c r="AI457" s="141"/>
      <c r="AJ457" s="141"/>
      <c r="AK457" s="141"/>
      <c r="AL457" s="139"/>
      <c r="AM457" s="141"/>
      <c r="AN457" s="141"/>
      <c r="AO457" s="141"/>
      <c r="AP457" s="139"/>
      <c r="AQ457" s="576" t="s">
        <v>490</v>
      </c>
      <c r="AR457" s="185"/>
      <c r="AS457" s="118" t="s">
        <v>188</v>
      </c>
      <c r="AT457" s="119"/>
      <c r="AU457" s="185" t="s">
        <v>490</v>
      </c>
      <c r="AV457" s="185"/>
      <c r="AW457" s="118" t="s">
        <v>177</v>
      </c>
      <c r="AX457" s="180"/>
    </row>
    <row r="458" spans="1:50" ht="23.25" customHeight="1" x14ac:dyDescent="0.2">
      <c r="A458" s="174"/>
      <c r="B458" s="171"/>
      <c r="C458" s="165"/>
      <c r="D458" s="171"/>
      <c r="E458" s="328"/>
      <c r="F458" s="329"/>
      <c r="G458" s="89" t="s">
        <v>490</v>
      </c>
      <c r="H458" s="90"/>
      <c r="I458" s="90"/>
      <c r="J458" s="90"/>
      <c r="K458" s="90"/>
      <c r="L458" s="90"/>
      <c r="M458" s="90"/>
      <c r="N458" s="90"/>
      <c r="O458" s="90"/>
      <c r="P458" s="90"/>
      <c r="Q458" s="90"/>
      <c r="R458" s="90"/>
      <c r="S458" s="90"/>
      <c r="T458" s="90"/>
      <c r="U458" s="90"/>
      <c r="V458" s="90"/>
      <c r="W458" s="90"/>
      <c r="X458" s="91"/>
      <c r="Y458" s="186" t="s">
        <v>12</v>
      </c>
      <c r="Z458" s="187"/>
      <c r="AA458" s="188"/>
      <c r="AB458" s="198" t="s">
        <v>490</v>
      </c>
      <c r="AC458" s="198"/>
      <c r="AD458" s="198"/>
      <c r="AE458" s="326" t="s">
        <v>490</v>
      </c>
      <c r="AF458" s="192"/>
      <c r="AG458" s="192"/>
      <c r="AH458" s="192"/>
      <c r="AI458" s="326" t="s">
        <v>490</v>
      </c>
      <c r="AJ458" s="192"/>
      <c r="AK458" s="192"/>
      <c r="AL458" s="192"/>
      <c r="AM458" s="326" t="s">
        <v>490</v>
      </c>
      <c r="AN458" s="192"/>
      <c r="AO458" s="192"/>
      <c r="AP458" s="327"/>
      <c r="AQ458" s="326" t="s">
        <v>495</v>
      </c>
      <c r="AR458" s="192"/>
      <c r="AS458" s="192"/>
      <c r="AT458" s="327"/>
      <c r="AU458" s="192" t="s">
        <v>490</v>
      </c>
      <c r="AV458" s="192"/>
      <c r="AW458" s="192"/>
      <c r="AX458" s="193"/>
    </row>
    <row r="459" spans="1:50" ht="23.25" customHeight="1" x14ac:dyDescent="0.2">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490</v>
      </c>
      <c r="AC459" s="190"/>
      <c r="AD459" s="190"/>
      <c r="AE459" s="326" t="s">
        <v>495</v>
      </c>
      <c r="AF459" s="192"/>
      <c r="AG459" s="192"/>
      <c r="AH459" s="327"/>
      <c r="AI459" s="326" t="s">
        <v>491</v>
      </c>
      <c r="AJ459" s="192"/>
      <c r="AK459" s="192"/>
      <c r="AL459" s="192"/>
      <c r="AM459" s="326" t="s">
        <v>490</v>
      </c>
      <c r="AN459" s="192"/>
      <c r="AO459" s="192"/>
      <c r="AP459" s="327"/>
      <c r="AQ459" s="326" t="s">
        <v>495</v>
      </c>
      <c r="AR459" s="192"/>
      <c r="AS459" s="192"/>
      <c r="AT459" s="327"/>
      <c r="AU459" s="192" t="s">
        <v>495</v>
      </c>
      <c r="AV459" s="192"/>
      <c r="AW459" s="192"/>
      <c r="AX459" s="193"/>
    </row>
    <row r="460" spans="1:50" ht="23.25" customHeight="1" x14ac:dyDescent="0.2">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490</v>
      </c>
      <c r="AF460" s="192"/>
      <c r="AG460" s="192"/>
      <c r="AH460" s="327"/>
      <c r="AI460" s="326" t="s">
        <v>490</v>
      </c>
      <c r="AJ460" s="192"/>
      <c r="AK460" s="192"/>
      <c r="AL460" s="192"/>
      <c r="AM460" s="326" t="s">
        <v>491</v>
      </c>
      <c r="AN460" s="192"/>
      <c r="AO460" s="192"/>
      <c r="AP460" s="327"/>
      <c r="AQ460" s="326" t="s">
        <v>490</v>
      </c>
      <c r="AR460" s="192"/>
      <c r="AS460" s="192"/>
      <c r="AT460" s="327"/>
      <c r="AU460" s="192" t="s">
        <v>490</v>
      </c>
      <c r="AV460" s="192"/>
      <c r="AW460" s="192"/>
      <c r="AX460" s="193"/>
    </row>
    <row r="461" spans="1:50" ht="18.75" hidden="1" customHeight="1" x14ac:dyDescent="0.2">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2">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2">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2">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2">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2">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2">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2">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2">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2">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2">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2">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2">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2">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2">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2">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2">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2">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2">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2">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2">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2">
      <c r="A482" s="174"/>
      <c r="B482" s="171"/>
      <c r="C482" s="165"/>
      <c r="D482" s="171"/>
      <c r="E482" s="110" t="s">
        <v>490</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328</v>
      </c>
      <c r="F484" s="160"/>
      <c r="G484" s="881" t="s">
        <v>207</v>
      </c>
      <c r="H484" s="108"/>
      <c r="I484" s="108"/>
      <c r="J484" s="882"/>
      <c r="K484" s="883"/>
      <c r="L484" s="883"/>
      <c r="M484" s="883"/>
      <c r="N484" s="883"/>
      <c r="O484" s="883"/>
      <c r="P484" s="883"/>
      <c r="Q484" s="883"/>
      <c r="R484" s="883"/>
      <c r="S484" s="883"/>
      <c r="T484" s="884"/>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5"/>
    </row>
    <row r="485" spans="1:50" ht="18.75" hidden="1" customHeight="1" x14ac:dyDescent="0.2">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2">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2">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2">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2">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2">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2">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2">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2">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2">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2">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2">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2">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2">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2">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2">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2">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2">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2">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2">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2">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2">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2">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2">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2">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2">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2">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2">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2">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2">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2">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2">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2">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2">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2">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2">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2">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2">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2">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2">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2">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2">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2">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2">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2">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2">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2">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2">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2">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2">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2">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329</v>
      </c>
      <c r="F538" s="160"/>
      <c r="G538" s="881" t="s">
        <v>207</v>
      </c>
      <c r="H538" s="108"/>
      <c r="I538" s="108"/>
      <c r="J538" s="882"/>
      <c r="K538" s="883"/>
      <c r="L538" s="883"/>
      <c r="M538" s="883"/>
      <c r="N538" s="883"/>
      <c r="O538" s="883"/>
      <c r="P538" s="883"/>
      <c r="Q538" s="883"/>
      <c r="R538" s="883"/>
      <c r="S538" s="883"/>
      <c r="T538" s="884"/>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5"/>
    </row>
    <row r="539" spans="1:50" ht="18.75" hidden="1" customHeight="1" x14ac:dyDescent="0.2">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2">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2">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2">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2">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2">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2">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2">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2">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2">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2">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2">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2">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2">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2">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2">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2">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2">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2">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2">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2">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2">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2">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2">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2">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2">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2">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2">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2">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2">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2">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2">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2">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2">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2">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2">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2">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2">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2">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2">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2">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2">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2">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2">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2">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2">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2">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2">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2">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2">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2">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328</v>
      </c>
      <c r="F592" s="160"/>
      <c r="G592" s="881" t="s">
        <v>207</v>
      </c>
      <c r="H592" s="108"/>
      <c r="I592" s="108"/>
      <c r="J592" s="882"/>
      <c r="K592" s="883"/>
      <c r="L592" s="883"/>
      <c r="M592" s="883"/>
      <c r="N592" s="883"/>
      <c r="O592" s="883"/>
      <c r="P592" s="883"/>
      <c r="Q592" s="883"/>
      <c r="R592" s="883"/>
      <c r="S592" s="883"/>
      <c r="T592" s="884"/>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5"/>
    </row>
    <row r="593" spans="1:50" ht="18.75" hidden="1" customHeight="1" x14ac:dyDescent="0.2">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2">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2">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2">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2">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2">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2">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2">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2">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2">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2">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2">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2">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2">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2">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2">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2">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2">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2">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2">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2">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2">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2">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2">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2">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2">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2">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2">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2">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2">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2">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2">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2">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2">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2">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2">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2">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2">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2">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2">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2">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2">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2">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2">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2">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2">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2">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2">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2">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2">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2">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329</v>
      </c>
      <c r="F646" s="160"/>
      <c r="G646" s="881" t="s">
        <v>207</v>
      </c>
      <c r="H646" s="108"/>
      <c r="I646" s="108"/>
      <c r="J646" s="882"/>
      <c r="K646" s="883"/>
      <c r="L646" s="883"/>
      <c r="M646" s="883"/>
      <c r="N646" s="883"/>
      <c r="O646" s="883"/>
      <c r="P646" s="883"/>
      <c r="Q646" s="883"/>
      <c r="R646" s="883"/>
      <c r="S646" s="883"/>
      <c r="T646" s="884"/>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5"/>
    </row>
    <row r="647" spans="1:50" ht="18.75" hidden="1" customHeight="1" x14ac:dyDescent="0.2">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2">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2">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2">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2">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2">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2">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2">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2">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2">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2">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2">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2">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2">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2">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2">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2">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2">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2">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2">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2">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2">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2">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2">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2">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2">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2">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2">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2">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2">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2">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2">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2">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2">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2">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2">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2">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2">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2">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2">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2">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2">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2">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2">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2">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2">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2">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2">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2">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2">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2">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2">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5">
      <c r="A699" s="175"/>
      <c r="B699" s="176"/>
      <c r="C699" s="914"/>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889" t="s">
        <v>46</v>
      </c>
      <c r="B700" s="890"/>
      <c r="C700" s="890"/>
      <c r="D700" s="890"/>
      <c r="E700" s="890"/>
      <c r="F700" s="890"/>
      <c r="G700" s="890"/>
      <c r="H700" s="890"/>
      <c r="I700" s="890"/>
      <c r="J700" s="890"/>
      <c r="K700" s="890"/>
      <c r="L700" s="890"/>
      <c r="M700" s="890"/>
      <c r="N700" s="890"/>
      <c r="O700" s="890"/>
      <c r="P700" s="890"/>
      <c r="Q700" s="890"/>
      <c r="R700" s="890"/>
      <c r="S700" s="890"/>
      <c r="T700" s="890"/>
      <c r="U700" s="890"/>
      <c r="V700" s="890"/>
      <c r="W700" s="890"/>
      <c r="X700" s="890"/>
      <c r="Y700" s="890"/>
      <c r="Z700" s="890"/>
      <c r="AA700" s="890"/>
      <c r="AB700" s="890"/>
      <c r="AC700" s="890"/>
      <c r="AD700" s="890"/>
      <c r="AE700" s="890"/>
      <c r="AF700" s="890"/>
      <c r="AG700" s="890"/>
      <c r="AH700" s="890"/>
      <c r="AI700" s="890"/>
      <c r="AJ700" s="890"/>
      <c r="AK700" s="890"/>
      <c r="AL700" s="890"/>
      <c r="AM700" s="890"/>
      <c r="AN700" s="890"/>
      <c r="AO700" s="890"/>
      <c r="AP700" s="890"/>
      <c r="AQ700" s="890"/>
      <c r="AR700" s="890"/>
      <c r="AS700" s="890"/>
      <c r="AT700" s="890"/>
      <c r="AU700" s="890"/>
      <c r="AV700" s="890"/>
      <c r="AW700" s="890"/>
      <c r="AX700" s="891"/>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06" t="s">
        <v>30</v>
      </c>
      <c r="AH701" s="368"/>
      <c r="AI701" s="368"/>
      <c r="AJ701" s="368"/>
      <c r="AK701" s="368"/>
      <c r="AL701" s="368"/>
      <c r="AM701" s="368"/>
      <c r="AN701" s="368"/>
      <c r="AO701" s="368"/>
      <c r="AP701" s="368"/>
      <c r="AQ701" s="368"/>
      <c r="AR701" s="368"/>
      <c r="AS701" s="368"/>
      <c r="AT701" s="368"/>
      <c r="AU701" s="368"/>
      <c r="AV701" s="368"/>
      <c r="AW701" s="368"/>
      <c r="AX701" s="807"/>
    </row>
    <row r="702" spans="1:50" ht="42.75" customHeight="1" x14ac:dyDescent="0.2">
      <c r="A702" s="852" t="s">
        <v>139</v>
      </c>
      <c r="B702" s="853"/>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485</v>
      </c>
      <c r="AE702" s="332"/>
      <c r="AF702" s="332"/>
      <c r="AG702" s="371" t="s">
        <v>512</v>
      </c>
      <c r="AH702" s="372"/>
      <c r="AI702" s="372"/>
      <c r="AJ702" s="372"/>
      <c r="AK702" s="372"/>
      <c r="AL702" s="372"/>
      <c r="AM702" s="372"/>
      <c r="AN702" s="372"/>
      <c r="AO702" s="372"/>
      <c r="AP702" s="372"/>
      <c r="AQ702" s="372"/>
      <c r="AR702" s="372"/>
      <c r="AS702" s="372"/>
      <c r="AT702" s="372"/>
      <c r="AU702" s="372"/>
      <c r="AV702" s="372"/>
      <c r="AW702" s="372"/>
      <c r="AX702" s="373"/>
    </row>
    <row r="703" spans="1:50" ht="42.75" customHeight="1" x14ac:dyDescent="0.2">
      <c r="A703" s="854"/>
      <c r="B703" s="855"/>
      <c r="C703" s="798" t="s">
        <v>36</v>
      </c>
      <c r="D703" s="799"/>
      <c r="E703" s="799"/>
      <c r="F703" s="799"/>
      <c r="G703" s="799"/>
      <c r="H703" s="799"/>
      <c r="I703" s="799"/>
      <c r="J703" s="799"/>
      <c r="K703" s="799"/>
      <c r="L703" s="799"/>
      <c r="M703" s="799"/>
      <c r="N703" s="799"/>
      <c r="O703" s="799"/>
      <c r="P703" s="799"/>
      <c r="Q703" s="799"/>
      <c r="R703" s="799"/>
      <c r="S703" s="799"/>
      <c r="T703" s="799"/>
      <c r="U703" s="799"/>
      <c r="V703" s="799"/>
      <c r="W703" s="799"/>
      <c r="X703" s="799"/>
      <c r="Y703" s="799"/>
      <c r="Z703" s="799"/>
      <c r="AA703" s="799"/>
      <c r="AB703" s="799"/>
      <c r="AC703" s="378"/>
      <c r="AD703" s="312" t="s">
        <v>485</v>
      </c>
      <c r="AE703" s="313"/>
      <c r="AF703" s="313"/>
      <c r="AG703" s="86" t="s">
        <v>513</v>
      </c>
      <c r="AH703" s="87"/>
      <c r="AI703" s="87"/>
      <c r="AJ703" s="87"/>
      <c r="AK703" s="87"/>
      <c r="AL703" s="87"/>
      <c r="AM703" s="87"/>
      <c r="AN703" s="87"/>
      <c r="AO703" s="87"/>
      <c r="AP703" s="87"/>
      <c r="AQ703" s="87"/>
      <c r="AR703" s="87"/>
      <c r="AS703" s="87"/>
      <c r="AT703" s="87"/>
      <c r="AU703" s="87"/>
      <c r="AV703" s="87"/>
      <c r="AW703" s="87"/>
      <c r="AX703" s="88"/>
    </row>
    <row r="704" spans="1:50" ht="60" customHeight="1" x14ac:dyDescent="0.2">
      <c r="A704" s="856"/>
      <c r="B704" s="857"/>
      <c r="C704" s="800" t="s">
        <v>141</v>
      </c>
      <c r="D704" s="801"/>
      <c r="E704" s="801"/>
      <c r="F704" s="801"/>
      <c r="G704" s="801"/>
      <c r="H704" s="801"/>
      <c r="I704" s="801"/>
      <c r="J704" s="801"/>
      <c r="K704" s="801"/>
      <c r="L704" s="801"/>
      <c r="M704" s="801"/>
      <c r="N704" s="801"/>
      <c r="O704" s="801"/>
      <c r="P704" s="801"/>
      <c r="Q704" s="801"/>
      <c r="R704" s="801"/>
      <c r="S704" s="801"/>
      <c r="T704" s="801"/>
      <c r="U704" s="801"/>
      <c r="V704" s="801"/>
      <c r="W704" s="801"/>
      <c r="X704" s="801"/>
      <c r="Y704" s="801"/>
      <c r="Z704" s="801"/>
      <c r="AA704" s="801"/>
      <c r="AB704" s="801"/>
      <c r="AC704" s="802"/>
      <c r="AD704" s="767" t="s">
        <v>485</v>
      </c>
      <c r="AE704" s="768"/>
      <c r="AF704" s="768"/>
      <c r="AG704" s="152" t="s">
        <v>514</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26" t="s">
        <v>38</v>
      </c>
      <c r="B705" s="627"/>
      <c r="C705" s="803" t="s">
        <v>40</v>
      </c>
      <c r="D705" s="804"/>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5"/>
      <c r="AD705" s="700" t="s">
        <v>485</v>
      </c>
      <c r="AE705" s="701"/>
      <c r="AF705" s="701"/>
      <c r="AG705" s="110" t="s">
        <v>539</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2">
      <c r="A706" s="628"/>
      <c r="B706" s="629"/>
      <c r="C706" s="779"/>
      <c r="D706" s="780"/>
      <c r="E706" s="715" t="s">
        <v>305</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312" t="s">
        <v>530</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2">
      <c r="A707" s="628"/>
      <c r="B707" s="629"/>
      <c r="C707" s="781"/>
      <c r="D707" s="782"/>
      <c r="E707" s="718" t="s">
        <v>242</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817" t="s">
        <v>530</v>
      </c>
      <c r="AE707" s="818"/>
      <c r="AF707" s="818"/>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2">
      <c r="A708" s="628"/>
      <c r="B708" s="630"/>
      <c r="C708" s="795" t="s">
        <v>41</v>
      </c>
      <c r="D708" s="796"/>
      <c r="E708" s="796"/>
      <c r="F708" s="796"/>
      <c r="G708" s="796"/>
      <c r="H708" s="796"/>
      <c r="I708" s="796"/>
      <c r="J708" s="796"/>
      <c r="K708" s="796"/>
      <c r="L708" s="796"/>
      <c r="M708" s="796"/>
      <c r="N708" s="796"/>
      <c r="O708" s="796"/>
      <c r="P708" s="796"/>
      <c r="Q708" s="796"/>
      <c r="R708" s="796"/>
      <c r="S708" s="796"/>
      <c r="T708" s="796"/>
      <c r="U708" s="796"/>
      <c r="V708" s="796"/>
      <c r="W708" s="796"/>
      <c r="X708" s="796"/>
      <c r="Y708" s="796"/>
      <c r="Z708" s="796"/>
      <c r="AA708" s="796"/>
      <c r="AB708" s="796"/>
      <c r="AC708" s="796"/>
      <c r="AD708" s="590" t="s">
        <v>515</v>
      </c>
      <c r="AE708" s="591"/>
      <c r="AF708" s="591"/>
      <c r="AG708" s="727" t="s">
        <v>531</v>
      </c>
      <c r="AH708" s="728"/>
      <c r="AI708" s="728"/>
      <c r="AJ708" s="728"/>
      <c r="AK708" s="728"/>
      <c r="AL708" s="728"/>
      <c r="AM708" s="728"/>
      <c r="AN708" s="728"/>
      <c r="AO708" s="728"/>
      <c r="AP708" s="728"/>
      <c r="AQ708" s="728"/>
      <c r="AR708" s="728"/>
      <c r="AS708" s="728"/>
      <c r="AT708" s="728"/>
      <c r="AU708" s="728"/>
      <c r="AV708" s="728"/>
      <c r="AW708" s="728"/>
      <c r="AX708" s="729"/>
    </row>
    <row r="709" spans="1:50" ht="26.25" customHeight="1" x14ac:dyDescent="0.2">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485</v>
      </c>
      <c r="AE709" s="313"/>
      <c r="AF709" s="313"/>
      <c r="AG709" s="86" t="s">
        <v>532</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2">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515</v>
      </c>
      <c r="AE710" s="313"/>
      <c r="AF710" s="313"/>
      <c r="AG710" s="86" t="s">
        <v>489</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2">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485</v>
      </c>
      <c r="AE711" s="313"/>
      <c r="AF711" s="313"/>
      <c r="AG711" s="86" t="s">
        <v>533</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2">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7" t="s">
        <v>515</v>
      </c>
      <c r="AE712" s="768"/>
      <c r="AF712" s="768"/>
      <c r="AG712" s="86" t="s">
        <v>489</v>
      </c>
      <c r="AH712" s="87"/>
      <c r="AI712" s="87"/>
      <c r="AJ712" s="87"/>
      <c r="AK712" s="87"/>
      <c r="AL712" s="87"/>
      <c r="AM712" s="87"/>
      <c r="AN712" s="87"/>
      <c r="AO712" s="87"/>
      <c r="AP712" s="87"/>
      <c r="AQ712" s="87"/>
      <c r="AR712" s="87"/>
      <c r="AS712" s="87"/>
      <c r="AT712" s="87"/>
      <c r="AU712" s="87"/>
      <c r="AV712" s="87"/>
      <c r="AW712" s="87"/>
      <c r="AX712" s="88"/>
    </row>
    <row r="713" spans="1:50" ht="26.25" customHeight="1" x14ac:dyDescent="0.2">
      <c r="A713" s="628"/>
      <c r="B713" s="630"/>
      <c r="C713" s="966" t="s">
        <v>272</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12" t="s">
        <v>515</v>
      </c>
      <c r="AE713" s="313"/>
      <c r="AF713" s="649"/>
      <c r="AG713" s="86" t="s">
        <v>531</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2">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2" t="s">
        <v>485</v>
      </c>
      <c r="AE714" s="793"/>
      <c r="AF714" s="794"/>
      <c r="AG714" s="721" t="s">
        <v>534</v>
      </c>
      <c r="AH714" s="722"/>
      <c r="AI714" s="722"/>
      <c r="AJ714" s="722"/>
      <c r="AK714" s="722"/>
      <c r="AL714" s="722"/>
      <c r="AM714" s="722"/>
      <c r="AN714" s="722"/>
      <c r="AO714" s="722"/>
      <c r="AP714" s="722"/>
      <c r="AQ714" s="722"/>
      <c r="AR714" s="722"/>
      <c r="AS714" s="722"/>
      <c r="AT714" s="722"/>
      <c r="AU714" s="722"/>
      <c r="AV714" s="722"/>
      <c r="AW714" s="722"/>
      <c r="AX714" s="723"/>
    </row>
    <row r="715" spans="1:50" ht="27" customHeight="1" x14ac:dyDescent="0.2">
      <c r="A715" s="626" t="s">
        <v>39</v>
      </c>
      <c r="B715" s="769"/>
      <c r="C715" s="770" t="s">
        <v>250</v>
      </c>
      <c r="D715" s="771"/>
      <c r="E715" s="771"/>
      <c r="F715" s="771"/>
      <c r="G715" s="771"/>
      <c r="H715" s="771"/>
      <c r="I715" s="771"/>
      <c r="J715" s="771"/>
      <c r="K715" s="771"/>
      <c r="L715" s="771"/>
      <c r="M715" s="771"/>
      <c r="N715" s="771"/>
      <c r="O715" s="771"/>
      <c r="P715" s="771"/>
      <c r="Q715" s="771"/>
      <c r="R715" s="771"/>
      <c r="S715" s="771"/>
      <c r="T715" s="771"/>
      <c r="U715" s="771"/>
      <c r="V715" s="771"/>
      <c r="W715" s="771"/>
      <c r="X715" s="771"/>
      <c r="Y715" s="771"/>
      <c r="Z715" s="771"/>
      <c r="AA715" s="771"/>
      <c r="AB715" s="771"/>
      <c r="AC715" s="772"/>
      <c r="AD715" s="590" t="s">
        <v>485</v>
      </c>
      <c r="AE715" s="591"/>
      <c r="AF715" s="642"/>
      <c r="AG715" s="727" t="s">
        <v>535</v>
      </c>
      <c r="AH715" s="728"/>
      <c r="AI715" s="728"/>
      <c r="AJ715" s="728"/>
      <c r="AK715" s="728"/>
      <c r="AL715" s="728"/>
      <c r="AM715" s="728"/>
      <c r="AN715" s="728"/>
      <c r="AO715" s="728"/>
      <c r="AP715" s="728"/>
      <c r="AQ715" s="728"/>
      <c r="AR715" s="728"/>
      <c r="AS715" s="728"/>
      <c r="AT715" s="728"/>
      <c r="AU715" s="728"/>
      <c r="AV715" s="728"/>
      <c r="AW715" s="728"/>
      <c r="AX715" s="729"/>
    </row>
    <row r="716" spans="1:50" ht="35.25" customHeight="1" x14ac:dyDescent="0.2">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515</v>
      </c>
      <c r="AE716" s="613"/>
      <c r="AF716" s="613"/>
      <c r="AG716" s="86" t="s">
        <v>489</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2">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485</v>
      </c>
      <c r="AE717" s="313"/>
      <c r="AF717" s="313"/>
      <c r="AG717" s="86" t="s">
        <v>548</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2">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485</v>
      </c>
      <c r="AE718" s="313"/>
      <c r="AF718" s="313"/>
      <c r="AG718" s="112" t="s">
        <v>536</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61" t="s">
        <v>57</v>
      </c>
      <c r="B719" s="762"/>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515</v>
      </c>
      <c r="AE719" s="591"/>
      <c r="AF719" s="591"/>
      <c r="AG719" s="110" t="s">
        <v>490</v>
      </c>
      <c r="AH719" s="90"/>
      <c r="AI719" s="90"/>
      <c r="AJ719" s="90"/>
      <c r="AK719" s="90"/>
      <c r="AL719" s="90"/>
      <c r="AM719" s="90"/>
      <c r="AN719" s="90"/>
      <c r="AO719" s="90"/>
      <c r="AP719" s="90"/>
      <c r="AQ719" s="90"/>
      <c r="AR719" s="90"/>
      <c r="AS719" s="90"/>
      <c r="AT719" s="90"/>
      <c r="AU719" s="90"/>
      <c r="AV719" s="90"/>
      <c r="AW719" s="90"/>
      <c r="AX719" s="111"/>
    </row>
    <row r="720" spans="1:50" ht="19.95" customHeight="1" x14ac:dyDescent="0.2">
      <c r="A720" s="763"/>
      <c r="B720" s="764"/>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2">
      <c r="A721" s="763"/>
      <c r="B721" s="764"/>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2">
      <c r="A722" s="763"/>
      <c r="B722" s="764"/>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2">
      <c r="A723" s="763"/>
      <c r="B723" s="764"/>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2">
      <c r="A724" s="763"/>
      <c r="B724" s="764"/>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2">
      <c r="A725" s="765"/>
      <c r="B725" s="766"/>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2">
      <c r="A726" s="626" t="s">
        <v>47</v>
      </c>
      <c r="B726" s="787"/>
      <c r="C726" s="797" t="s">
        <v>52</v>
      </c>
      <c r="D726" s="819"/>
      <c r="E726" s="819"/>
      <c r="F726" s="820"/>
      <c r="G726" s="563" t="s">
        <v>540</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5">
      <c r="A727" s="788"/>
      <c r="B727" s="789"/>
      <c r="C727" s="733" t="s">
        <v>56</v>
      </c>
      <c r="D727" s="734"/>
      <c r="E727" s="734"/>
      <c r="F727" s="735"/>
      <c r="G727" s="561" t="s">
        <v>516</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2">
      <c r="A728" s="730" t="s">
        <v>32</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0" ht="67.5" customHeight="1" thickBot="1" x14ac:dyDescent="0.25">
      <c r="A729" s="620" t="s">
        <v>544</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2">
      <c r="A730" s="724" t="s">
        <v>33</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0" ht="67.5" customHeight="1" thickBot="1" x14ac:dyDescent="0.25">
      <c r="A731" s="784" t="s">
        <v>137</v>
      </c>
      <c r="B731" s="785"/>
      <c r="C731" s="785"/>
      <c r="D731" s="785"/>
      <c r="E731" s="786"/>
      <c r="F731" s="623" t="s">
        <v>545</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2">
      <c r="A732" s="724" t="s">
        <v>45</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0" ht="66" customHeight="1" thickBot="1" x14ac:dyDescent="0.25">
      <c r="A733" s="659" t="s">
        <v>137</v>
      </c>
      <c r="B733" s="660"/>
      <c r="C733" s="660"/>
      <c r="D733" s="660"/>
      <c r="E733" s="661"/>
      <c r="F733" s="623" t="s">
        <v>550</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2">
      <c r="A734" s="736" t="s">
        <v>34</v>
      </c>
      <c r="B734" s="737"/>
      <c r="C734" s="737"/>
      <c r="D734" s="737"/>
      <c r="E734" s="737"/>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737"/>
      <c r="AB734" s="737"/>
      <c r="AC734" s="737"/>
      <c r="AD734" s="737"/>
      <c r="AE734" s="737"/>
      <c r="AF734" s="737"/>
      <c r="AG734" s="737"/>
      <c r="AH734" s="737"/>
      <c r="AI734" s="737"/>
      <c r="AJ734" s="737"/>
      <c r="AK734" s="737"/>
      <c r="AL734" s="737"/>
      <c r="AM734" s="737"/>
      <c r="AN734" s="737"/>
      <c r="AO734" s="737"/>
      <c r="AP734" s="737"/>
      <c r="AQ734" s="737"/>
      <c r="AR734" s="737"/>
      <c r="AS734" s="737"/>
      <c r="AT734" s="737"/>
      <c r="AU734" s="737"/>
      <c r="AV734" s="737"/>
      <c r="AW734" s="737"/>
      <c r="AX734" s="738"/>
    </row>
    <row r="735" spans="1:50" ht="67.5" customHeight="1" thickBot="1" x14ac:dyDescent="0.25">
      <c r="A735" s="775"/>
      <c r="B735" s="776"/>
      <c r="C735" s="776"/>
      <c r="D735" s="776"/>
      <c r="E735" s="776"/>
      <c r="F735" s="776"/>
      <c r="G735" s="776"/>
      <c r="H735" s="776"/>
      <c r="I735" s="776"/>
      <c r="J735" s="776"/>
      <c r="K735" s="776"/>
      <c r="L735" s="776"/>
      <c r="M735" s="776"/>
      <c r="N735" s="776"/>
      <c r="O735" s="776"/>
      <c r="P735" s="776"/>
      <c r="Q735" s="776"/>
      <c r="R735" s="776"/>
      <c r="S735" s="776"/>
      <c r="T735" s="776"/>
      <c r="U735" s="776"/>
      <c r="V735" s="776"/>
      <c r="W735" s="776"/>
      <c r="X735" s="776"/>
      <c r="Y735" s="776"/>
      <c r="Z735" s="776"/>
      <c r="AA735" s="776"/>
      <c r="AB735" s="776"/>
      <c r="AC735" s="776"/>
      <c r="AD735" s="776"/>
      <c r="AE735" s="776"/>
      <c r="AF735" s="776"/>
      <c r="AG735" s="776"/>
      <c r="AH735" s="776"/>
      <c r="AI735" s="776"/>
      <c r="AJ735" s="776"/>
      <c r="AK735" s="776"/>
      <c r="AL735" s="776"/>
      <c r="AM735" s="776"/>
      <c r="AN735" s="776"/>
      <c r="AO735" s="776"/>
      <c r="AP735" s="776"/>
      <c r="AQ735" s="776"/>
      <c r="AR735" s="776"/>
      <c r="AS735" s="776"/>
      <c r="AT735" s="776"/>
      <c r="AU735" s="776"/>
      <c r="AV735" s="776"/>
      <c r="AW735" s="776"/>
      <c r="AX735" s="777"/>
    </row>
    <row r="736" spans="1:50" ht="24.75" customHeight="1" x14ac:dyDescent="0.2">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2">
      <c r="A737" s="973" t="s">
        <v>327</v>
      </c>
      <c r="B737" s="195"/>
      <c r="C737" s="195"/>
      <c r="D737" s="196"/>
      <c r="E737" s="974" t="s">
        <v>490</v>
      </c>
      <c r="F737" s="974"/>
      <c r="G737" s="974"/>
      <c r="H737" s="974"/>
      <c r="I737" s="974"/>
      <c r="J737" s="974"/>
      <c r="K737" s="974"/>
      <c r="L737" s="974"/>
      <c r="M737" s="974"/>
      <c r="N737" s="351" t="s">
        <v>322</v>
      </c>
      <c r="O737" s="351"/>
      <c r="P737" s="351"/>
      <c r="Q737" s="351"/>
      <c r="R737" s="974" t="s">
        <v>495</v>
      </c>
      <c r="S737" s="974"/>
      <c r="T737" s="974"/>
      <c r="U737" s="974"/>
      <c r="V737" s="974"/>
      <c r="W737" s="974"/>
      <c r="X737" s="974"/>
      <c r="Y737" s="974"/>
      <c r="Z737" s="974"/>
      <c r="AA737" s="351" t="s">
        <v>321</v>
      </c>
      <c r="AB737" s="351"/>
      <c r="AC737" s="351"/>
      <c r="AD737" s="351"/>
      <c r="AE737" s="974" t="s">
        <v>517</v>
      </c>
      <c r="AF737" s="974"/>
      <c r="AG737" s="974"/>
      <c r="AH737" s="974"/>
      <c r="AI737" s="974"/>
      <c r="AJ737" s="974"/>
      <c r="AK737" s="974"/>
      <c r="AL737" s="974"/>
      <c r="AM737" s="974"/>
      <c r="AN737" s="351" t="s">
        <v>320</v>
      </c>
      <c r="AO737" s="351"/>
      <c r="AP737" s="351"/>
      <c r="AQ737" s="351"/>
      <c r="AR737" s="980" t="s">
        <v>518</v>
      </c>
      <c r="AS737" s="981"/>
      <c r="AT737" s="981"/>
      <c r="AU737" s="981"/>
      <c r="AV737" s="981"/>
      <c r="AW737" s="981"/>
      <c r="AX737" s="982"/>
      <c r="AY737" s="74"/>
      <c r="AZ737" s="74"/>
    </row>
    <row r="738" spans="1:52" ht="24.75" customHeight="1" x14ac:dyDescent="0.2">
      <c r="A738" s="973" t="s">
        <v>319</v>
      </c>
      <c r="B738" s="195"/>
      <c r="C738" s="195"/>
      <c r="D738" s="196"/>
      <c r="E738" s="974" t="s">
        <v>518</v>
      </c>
      <c r="F738" s="974"/>
      <c r="G738" s="974"/>
      <c r="H738" s="974"/>
      <c r="I738" s="974"/>
      <c r="J738" s="974"/>
      <c r="K738" s="974"/>
      <c r="L738" s="974"/>
      <c r="M738" s="974"/>
      <c r="N738" s="351" t="s">
        <v>318</v>
      </c>
      <c r="O738" s="351"/>
      <c r="P738" s="351"/>
      <c r="Q738" s="351"/>
      <c r="R738" s="974" t="s">
        <v>519</v>
      </c>
      <c r="S738" s="974"/>
      <c r="T738" s="974"/>
      <c r="U738" s="974"/>
      <c r="V738" s="974"/>
      <c r="W738" s="974"/>
      <c r="X738" s="974"/>
      <c r="Y738" s="974"/>
      <c r="Z738" s="974"/>
      <c r="AA738" s="351" t="s">
        <v>317</v>
      </c>
      <c r="AB738" s="351"/>
      <c r="AC738" s="351"/>
      <c r="AD738" s="351"/>
      <c r="AE738" s="974" t="s">
        <v>519</v>
      </c>
      <c r="AF738" s="974"/>
      <c r="AG738" s="974"/>
      <c r="AH738" s="974"/>
      <c r="AI738" s="974"/>
      <c r="AJ738" s="974"/>
      <c r="AK738" s="974"/>
      <c r="AL738" s="974"/>
      <c r="AM738" s="974"/>
      <c r="AN738" s="351" t="s">
        <v>316</v>
      </c>
      <c r="AO738" s="351"/>
      <c r="AP738" s="351"/>
      <c r="AQ738" s="351"/>
      <c r="AR738" s="980" t="s">
        <v>520</v>
      </c>
      <c r="AS738" s="981"/>
      <c r="AT738" s="981"/>
      <c r="AU738" s="981"/>
      <c r="AV738" s="981"/>
      <c r="AW738" s="981"/>
      <c r="AX738" s="982"/>
    </row>
    <row r="739" spans="1:52" ht="24.75" customHeight="1" x14ac:dyDescent="0.2">
      <c r="A739" s="973" t="s">
        <v>315</v>
      </c>
      <c r="B739" s="195"/>
      <c r="C739" s="195"/>
      <c r="D739" s="196"/>
      <c r="E739" s="974" t="s">
        <v>519</v>
      </c>
      <c r="F739" s="974"/>
      <c r="G739" s="974"/>
      <c r="H739" s="974"/>
      <c r="I739" s="974"/>
      <c r="J739" s="974"/>
      <c r="K739" s="974"/>
      <c r="L739" s="974"/>
      <c r="M739" s="974"/>
      <c r="N739" s="975"/>
      <c r="O739" s="975"/>
      <c r="P739" s="975"/>
      <c r="Q739" s="975"/>
      <c r="R739" s="976"/>
      <c r="S739" s="976"/>
      <c r="T739" s="976"/>
      <c r="U739" s="976"/>
      <c r="V739" s="976"/>
      <c r="W739" s="976"/>
      <c r="X739" s="976"/>
      <c r="Y739" s="976"/>
      <c r="Z739" s="976"/>
      <c r="AA739" s="975"/>
      <c r="AB739" s="975"/>
      <c r="AC739" s="975"/>
      <c r="AD739" s="975"/>
      <c r="AE739" s="976"/>
      <c r="AF739" s="976"/>
      <c r="AG739" s="976"/>
      <c r="AH739" s="976"/>
      <c r="AI739" s="976"/>
      <c r="AJ739" s="976"/>
      <c r="AK739" s="976"/>
      <c r="AL739" s="976"/>
      <c r="AM739" s="976"/>
      <c r="AN739" s="975"/>
      <c r="AO739" s="975"/>
      <c r="AP739" s="975"/>
      <c r="AQ739" s="975"/>
      <c r="AR739" s="977"/>
      <c r="AS739" s="978"/>
      <c r="AT739" s="978"/>
      <c r="AU739" s="978"/>
      <c r="AV739" s="978"/>
      <c r="AW739" s="978"/>
      <c r="AX739" s="979"/>
    </row>
    <row r="740" spans="1:52" ht="24.75" customHeight="1" thickBot="1" x14ac:dyDescent="0.25">
      <c r="A740" s="955" t="s">
        <v>339</v>
      </c>
      <c r="B740" s="956"/>
      <c r="C740" s="956"/>
      <c r="D740" s="957"/>
      <c r="E740" s="958" t="s">
        <v>149</v>
      </c>
      <c r="F740" s="959"/>
      <c r="G740" s="959"/>
      <c r="H740" s="78" t="str">
        <f>IF(E740="", "", "(")</f>
        <v>(</v>
      </c>
      <c r="I740" s="959"/>
      <c r="J740" s="959"/>
      <c r="K740" s="78" t="str">
        <f>IF(OR(I740="　", I740=""), "", "-")</f>
        <v/>
      </c>
      <c r="L740" s="960">
        <v>2</v>
      </c>
      <c r="M740" s="960"/>
      <c r="N740" s="79" t="str">
        <f>IF(O740="", "", "-")</f>
        <v/>
      </c>
      <c r="O740" s="80"/>
      <c r="P740" s="79" t="str">
        <f>IF(E740="", "", ")")</f>
        <v>)</v>
      </c>
      <c r="Q740" s="958"/>
      <c r="R740" s="959"/>
      <c r="S740" s="959"/>
      <c r="T740" s="78" t="str">
        <f>IF(Q740="", "", "(")</f>
        <v/>
      </c>
      <c r="U740" s="959"/>
      <c r="V740" s="959"/>
      <c r="W740" s="78" t="str">
        <f>IF(OR(U740="　", U740=""), "", "-")</f>
        <v/>
      </c>
      <c r="X740" s="960"/>
      <c r="Y740" s="960"/>
      <c r="Z740" s="79" t="str">
        <f>IF(AA740="", "", "-")</f>
        <v/>
      </c>
      <c r="AA740" s="80"/>
      <c r="AB740" s="79" t="str">
        <f>IF(Q740="", "", ")")</f>
        <v/>
      </c>
      <c r="AC740" s="958"/>
      <c r="AD740" s="959"/>
      <c r="AE740" s="959"/>
      <c r="AF740" s="78" t="str">
        <f>IF(AC740="", "", "(")</f>
        <v/>
      </c>
      <c r="AG740" s="959"/>
      <c r="AH740" s="959"/>
      <c r="AI740" s="78" t="str">
        <f>IF(OR(AG740="　", AG740=""), "", "-")</f>
        <v/>
      </c>
      <c r="AJ740" s="960"/>
      <c r="AK740" s="960"/>
      <c r="AL740" s="79" t="str">
        <f>IF(AM740="", "", "-")</f>
        <v/>
      </c>
      <c r="AM740" s="80"/>
      <c r="AN740" s="79" t="str">
        <f>IF(AC740="", "", ")")</f>
        <v/>
      </c>
      <c r="AO740" s="983"/>
      <c r="AP740" s="984"/>
      <c r="AQ740" s="984"/>
      <c r="AR740" s="984"/>
      <c r="AS740" s="984"/>
      <c r="AT740" s="984"/>
      <c r="AU740" s="984"/>
      <c r="AV740" s="984"/>
      <c r="AW740" s="984"/>
      <c r="AX740" s="985"/>
    </row>
    <row r="741" spans="1:52" ht="28.35" customHeight="1" x14ac:dyDescent="0.2">
      <c r="A741" s="600" t="s">
        <v>308</v>
      </c>
      <c r="B741" s="601"/>
      <c r="C741" s="601"/>
      <c r="D741" s="601"/>
      <c r="E741" s="601"/>
      <c r="F741" s="60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customHeight="1" x14ac:dyDescent="0.2">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2">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2">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2">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2">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2">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2">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2">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2">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2">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2">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2">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2">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2">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2">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2">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2">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14" t="s">
        <v>310</v>
      </c>
      <c r="B780" s="615"/>
      <c r="C780" s="615"/>
      <c r="D780" s="615"/>
      <c r="E780" s="615"/>
      <c r="F780" s="616"/>
      <c r="G780" s="581" t="s">
        <v>521</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8"/>
    </row>
    <row r="781" spans="1:50" ht="24.75" customHeight="1" x14ac:dyDescent="0.2">
      <c r="A781" s="617"/>
      <c r="B781" s="618"/>
      <c r="C781" s="618"/>
      <c r="D781" s="618"/>
      <c r="E781" s="618"/>
      <c r="F781" s="619"/>
      <c r="G781" s="797"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3"/>
      <c r="AC781" s="797"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2">
      <c r="A782" s="617"/>
      <c r="B782" s="618"/>
      <c r="C782" s="618"/>
      <c r="D782" s="618"/>
      <c r="E782" s="618"/>
      <c r="F782" s="619"/>
      <c r="G782" s="656" t="s">
        <v>524</v>
      </c>
      <c r="H782" s="657"/>
      <c r="I782" s="657"/>
      <c r="J782" s="657"/>
      <c r="K782" s="658"/>
      <c r="L782" s="650" t="s">
        <v>522</v>
      </c>
      <c r="M782" s="651"/>
      <c r="N782" s="651"/>
      <c r="O782" s="651"/>
      <c r="P782" s="651"/>
      <c r="Q782" s="651"/>
      <c r="R782" s="651"/>
      <c r="S782" s="651"/>
      <c r="T782" s="651"/>
      <c r="U782" s="651"/>
      <c r="V782" s="651"/>
      <c r="W782" s="651"/>
      <c r="X782" s="652"/>
      <c r="Y782" s="374">
        <v>10</v>
      </c>
      <c r="Z782" s="375"/>
      <c r="AA782" s="375"/>
      <c r="AB782" s="790"/>
      <c r="AC782" s="656"/>
      <c r="AD782" s="657"/>
      <c r="AE782" s="657"/>
      <c r="AF782" s="657"/>
      <c r="AG782" s="658"/>
      <c r="AH782" s="650"/>
      <c r="AI782" s="651"/>
      <c r="AJ782" s="651"/>
      <c r="AK782" s="651"/>
      <c r="AL782" s="651"/>
      <c r="AM782" s="651"/>
      <c r="AN782" s="651"/>
      <c r="AO782" s="651"/>
      <c r="AP782" s="651"/>
      <c r="AQ782" s="651"/>
      <c r="AR782" s="651"/>
      <c r="AS782" s="651"/>
      <c r="AT782" s="652"/>
      <c r="AU782" s="374"/>
      <c r="AV782" s="375"/>
      <c r="AW782" s="375"/>
      <c r="AX782" s="376"/>
    </row>
    <row r="783" spans="1:50" ht="24.75" customHeight="1" x14ac:dyDescent="0.2">
      <c r="A783" s="617"/>
      <c r="B783" s="618"/>
      <c r="C783" s="618"/>
      <c r="D783" s="618"/>
      <c r="E783" s="618"/>
      <c r="F783" s="619"/>
      <c r="G783" s="592" t="s">
        <v>525</v>
      </c>
      <c r="H783" s="593"/>
      <c r="I783" s="593"/>
      <c r="J783" s="593"/>
      <c r="K783" s="594"/>
      <c r="L783" s="584" t="s">
        <v>523</v>
      </c>
      <c r="M783" s="585"/>
      <c r="N783" s="585"/>
      <c r="O783" s="585"/>
      <c r="P783" s="585"/>
      <c r="Q783" s="585"/>
      <c r="R783" s="585"/>
      <c r="S783" s="585"/>
      <c r="T783" s="585"/>
      <c r="U783" s="585"/>
      <c r="V783" s="585"/>
      <c r="W783" s="585"/>
      <c r="X783" s="586"/>
      <c r="Y783" s="587">
        <v>1</v>
      </c>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2">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2">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2">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2">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2">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2">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2">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2">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x14ac:dyDescent="0.2">
      <c r="A792" s="617"/>
      <c r="B792" s="618"/>
      <c r="C792" s="618"/>
      <c r="D792" s="618"/>
      <c r="E792" s="618"/>
      <c r="F792" s="619"/>
      <c r="G792" s="808" t="s">
        <v>20</v>
      </c>
      <c r="H792" s="809"/>
      <c r="I792" s="809"/>
      <c r="J792" s="809"/>
      <c r="K792" s="809"/>
      <c r="L792" s="810"/>
      <c r="M792" s="811"/>
      <c r="N792" s="811"/>
      <c r="O792" s="811"/>
      <c r="P792" s="811"/>
      <c r="Q792" s="811"/>
      <c r="R792" s="811"/>
      <c r="S792" s="811"/>
      <c r="T792" s="811"/>
      <c r="U792" s="811"/>
      <c r="V792" s="811"/>
      <c r="W792" s="811"/>
      <c r="X792" s="812"/>
      <c r="Y792" s="813">
        <f>SUM(Y782:AB791)</f>
        <v>11</v>
      </c>
      <c r="Z792" s="814"/>
      <c r="AA792" s="814"/>
      <c r="AB792" s="815"/>
      <c r="AC792" s="808" t="s">
        <v>20</v>
      </c>
      <c r="AD792" s="809"/>
      <c r="AE792" s="809"/>
      <c r="AF792" s="809"/>
      <c r="AG792" s="809"/>
      <c r="AH792" s="810"/>
      <c r="AI792" s="811"/>
      <c r="AJ792" s="811"/>
      <c r="AK792" s="811"/>
      <c r="AL792" s="811"/>
      <c r="AM792" s="811"/>
      <c r="AN792" s="811"/>
      <c r="AO792" s="811"/>
      <c r="AP792" s="811"/>
      <c r="AQ792" s="811"/>
      <c r="AR792" s="811"/>
      <c r="AS792" s="811"/>
      <c r="AT792" s="812"/>
      <c r="AU792" s="813">
        <f>SUM(AU782:AX791)</f>
        <v>0</v>
      </c>
      <c r="AV792" s="814"/>
      <c r="AW792" s="814"/>
      <c r="AX792" s="816"/>
    </row>
    <row r="793" spans="1:50" ht="24.75" hidden="1" customHeight="1" x14ac:dyDescent="0.2">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8"/>
    </row>
    <row r="794" spans="1:50" ht="24.75" hidden="1" customHeight="1" x14ac:dyDescent="0.2">
      <c r="A794" s="617"/>
      <c r="B794" s="618"/>
      <c r="C794" s="618"/>
      <c r="D794" s="618"/>
      <c r="E794" s="618"/>
      <c r="F794" s="619"/>
      <c r="G794" s="797"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3"/>
      <c r="AC794" s="797"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2">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0"/>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2">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2">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2">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2">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2">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2">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2">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2">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2">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5">
      <c r="A805" s="617"/>
      <c r="B805" s="618"/>
      <c r="C805" s="618"/>
      <c r="D805" s="618"/>
      <c r="E805" s="618"/>
      <c r="F805" s="619"/>
      <c r="G805" s="808" t="s">
        <v>20</v>
      </c>
      <c r="H805" s="809"/>
      <c r="I805" s="809"/>
      <c r="J805" s="809"/>
      <c r="K805" s="809"/>
      <c r="L805" s="810"/>
      <c r="M805" s="811"/>
      <c r="N805" s="811"/>
      <c r="O805" s="811"/>
      <c r="P805" s="811"/>
      <c r="Q805" s="811"/>
      <c r="R805" s="811"/>
      <c r="S805" s="811"/>
      <c r="T805" s="811"/>
      <c r="U805" s="811"/>
      <c r="V805" s="811"/>
      <c r="W805" s="811"/>
      <c r="X805" s="812"/>
      <c r="Y805" s="813">
        <f>SUM(Y795:AB804)</f>
        <v>0</v>
      </c>
      <c r="Z805" s="814"/>
      <c r="AA805" s="814"/>
      <c r="AB805" s="815"/>
      <c r="AC805" s="808" t="s">
        <v>20</v>
      </c>
      <c r="AD805" s="809"/>
      <c r="AE805" s="809"/>
      <c r="AF805" s="809"/>
      <c r="AG805" s="809"/>
      <c r="AH805" s="810"/>
      <c r="AI805" s="811"/>
      <c r="AJ805" s="811"/>
      <c r="AK805" s="811"/>
      <c r="AL805" s="811"/>
      <c r="AM805" s="811"/>
      <c r="AN805" s="811"/>
      <c r="AO805" s="811"/>
      <c r="AP805" s="811"/>
      <c r="AQ805" s="811"/>
      <c r="AR805" s="811"/>
      <c r="AS805" s="811"/>
      <c r="AT805" s="812"/>
      <c r="AU805" s="813">
        <f>SUM(AU795:AX804)</f>
        <v>0</v>
      </c>
      <c r="AV805" s="814"/>
      <c r="AW805" s="814"/>
      <c r="AX805" s="816"/>
    </row>
    <row r="806" spans="1:50" ht="24.75" hidden="1" customHeight="1" x14ac:dyDescent="0.2">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8"/>
    </row>
    <row r="807" spans="1:50" ht="24.75" hidden="1" customHeight="1" x14ac:dyDescent="0.2">
      <c r="A807" s="617"/>
      <c r="B807" s="618"/>
      <c r="C807" s="618"/>
      <c r="D807" s="618"/>
      <c r="E807" s="618"/>
      <c r="F807" s="619"/>
      <c r="G807" s="797"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3"/>
      <c r="AC807" s="797"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2">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0"/>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2">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2">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2">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2">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2">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2">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2">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2">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2">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5">
      <c r="A818" s="617"/>
      <c r="B818" s="618"/>
      <c r="C818" s="618"/>
      <c r="D818" s="618"/>
      <c r="E818" s="618"/>
      <c r="F818" s="619"/>
      <c r="G818" s="808" t="s">
        <v>20</v>
      </c>
      <c r="H818" s="809"/>
      <c r="I818" s="809"/>
      <c r="J818" s="809"/>
      <c r="K818" s="809"/>
      <c r="L818" s="810"/>
      <c r="M818" s="811"/>
      <c r="N818" s="811"/>
      <c r="O818" s="811"/>
      <c r="P818" s="811"/>
      <c r="Q818" s="811"/>
      <c r="R818" s="811"/>
      <c r="S818" s="811"/>
      <c r="T818" s="811"/>
      <c r="U818" s="811"/>
      <c r="V818" s="811"/>
      <c r="W818" s="811"/>
      <c r="X818" s="812"/>
      <c r="Y818" s="813">
        <f>SUM(Y808:AB817)</f>
        <v>0</v>
      </c>
      <c r="Z818" s="814"/>
      <c r="AA818" s="814"/>
      <c r="AB818" s="815"/>
      <c r="AC818" s="808" t="s">
        <v>20</v>
      </c>
      <c r="AD818" s="809"/>
      <c r="AE818" s="809"/>
      <c r="AF818" s="809"/>
      <c r="AG818" s="809"/>
      <c r="AH818" s="810"/>
      <c r="AI818" s="811"/>
      <c r="AJ818" s="811"/>
      <c r="AK818" s="811"/>
      <c r="AL818" s="811"/>
      <c r="AM818" s="811"/>
      <c r="AN818" s="811"/>
      <c r="AO818" s="811"/>
      <c r="AP818" s="811"/>
      <c r="AQ818" s="811"/>
      <c r="AR818" s="811"/>
      <c r="AS818" s="811"/>
      <c r="AT818" s="812"/>
      <c r="AU818" s="813">
        <f>SUM(AU808:AX817)</f>
        <v>0</v>
      </c>
      <c r="AV818" s="814"/>
      <c r="AW818" s="814"/>
      <c r="AX818" s="816"/>
    </row>
    <row r="819" spans="1:50" ht="24.75" hidden="1" customHeight="1" x14ac:dyDescent="0.2">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8"/>
    </row>
    <row r="820" spans="1:50" ht="24.75" hidden="1" customHeight="1" x14ac:dyDescent="0.2">
      <c r="A820" s="617"/>
      <c r="B820" s="618"/>
      <c r="C820" s="618"/>
      <c r="D820" s="618"/>
      <c r="E820" s="618"/>
      <c r="F820" s="619"/>
      <c r="G820" s="797"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3"/>
      <c r="AC820" s="797"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2">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0"/>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2">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2">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2">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2">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2">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2">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2">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2">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2">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2">
      <c r="A831" s="617"/>
      <c r="B831" s="618"/>
      <c r="C831" s="618"/>
      <c r="D831" s="618"/>
      <c r="E831" s="618"/>
      <c r="F831" s="619"/>
      <c r="G831" s="808" t="s">
        <v>20</v>
      </c>
      <c r="H831" s="809"/>
      <c r="I831" s="809"/>
      <c r="J831" s="809"/>
      <c r="K831" s="809"/>
      <c r="L831" s="810"/>
      <c r="M831" s="811"/>
      <c r="N831" s="811"/>
      <c r="O831" s="811"/>
      <c r="P831" s="811"/>
      <c r="Q831" s="811"/>
      <c r="R831" s="811"/>
      <c r="S831" s="811"/>
      <c r="T831" s="811"/>
      <c r="U831" s="811"/>
      <c r="V831" s="811"/>
      <c r="W831" s="811"/>
      <c r="X831" s="812"/>
      <c r="Y831" s="813">
        <f>SUM(Y821:AB830)</f>
        <v>0</v>
      </c>
      <c r="Z831" s="814"/>
      <c r="AA831" s="814"/>
      <c r="AB831" s="815"/>
      <c r="AC831" s="808" t="s">
        <v>20</v>
      </c>
      <c r="AD831" s="809"/>
      <c r="AE831" s="809"/>
      <c r="AF831" s="809"/>
      <c r="AG831" s="809"/>
      <c r="AH831" s="810"/>
      <c r="AI831" s="811"/>
      <c r="AJ831" s="811"/>
      <c r="AK831" s="811"/>
      <c r="AL831" s="811"/>
      <c r="AM831" s="811"/>
      <c r="AN831" s="811"/>
      <c r="AO831" s="811"/>
      <c r="AP831" s="811"/>
      <c r="AQ831" s="811"/>
      <c r="AR831" s="811"/>
      <c r="AS831" s="811"/>
      <c r="AT831" s="812"/>
      <c r="AU831" s="813">
        <f>SUM(AU821:AX830)</f>
        <v>0</v>
      </c>
      <c r="AV831" s="814"/>
      <c r="AW831" s="814"/>
      <c r="AX831" s="816"/>
    </row>
    <row r="832" spans="1:50" ht="24.75" customHeight="1" thickBot="1" x14ac:dyDescent="0.25">
      <c r="A832" s="886" t="s">
        <v>147</v>
      </c>
      <c r="B832" s="887"/>
      <c r="C832" s="887"/>
      <c r="D832" s="887"/>
      <c r="E832" s="887"/>
      <c r="F832" s="887"/>
      <c r="G832" s="887"/>
      <c r="H832" s="887"/>
      <c r="I832" s="887"/>
      <c r="J832" s="887"/>
      <c r="K832" s="887"/>
      <c r="L832" s="887"/>
      <c r="M832" s="887"/>
      <c r="N832" s="887"/>
      <c r="O832" s="887"/>
      <c r="P832" s="887"/>
      <c r="Q832" s="887"/>
      <c r="R832" s="887"/>
      <c r="S832" s="887"/>
      <c r="T832" s="887"/>
      <c r="U832" s="887"/>
      <c r="V832" s="887"/>
      <c r="W832" s="887"/>
      <c r="X832" s="887"/>
      <c r="Y832" s="887"/>
      <c r="Z832" s="887"/>
      <c r="AA832" s="887"/>
      <c r="AB832" s="887"/>
      <c r="AC832" s="887"/>
      <c r="AD832" s="887"/>
      <c r="AE832" s="887"/>
      <c r="AF832" s="887"/>
      <c r="AG832" s="887"/>
      <c r="AH832" s="887"/>
      <c r="AI832" s="887"/>
      <c r="AJ832" s="887"/>
      <c r="AK832" s="888"/>
      <c r="AL832" s="264" t="s">
        <v>269</v>
      </c>
      <c r="AM832" s="265"/>
      <c r="AN832" s="265"/>
      <c r="AO832" s="67" t="s">
        <v>267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54" customHeight="1" x14ac:dyDescent="0.2">
      <c r="A838" s="362">
        <v>1</v>
      </c>
      <c r="B838" s="362">
        <v>1</v>
      </c>
      <c r="C838" s="347" t="s">
        <v>537</v>
      </c>
      <c r="D838" s="333"/>
      <c r="E838" s="333"/>
      <c r="F838" s="333"/>
      <c r="G838" s="333"/>
      <c r="H838" s="333"/>
      <c r="I838" s="333"/>
      <c r="J838" s="334">
        <v>6010001030403</v>
      </c>
      <c r="K838" s="335"/>
      <c r="L838" s="335"/>
      <c r="M838" s="335"/>
      <c r="N838" s="335"/>
      <c r="O838" s="335"/>
      <c r="P838" s="348" t="s">
        <v>526</v>
      </c>
      <c r="Q838" s="336"/>
      <c r="R838" s="336"/>
      <c r="S838" s="336"/>
      <c r="T838" s="336"/>
      <c r="U838" s="336"/>
      <c r="V838" s="336"/>
      <c r="W838" s="336"/>
      <c r="X838" s="336"/>
      <c r="Y838" s="337">
        <v>11</v>
      </c>
      <c r="Z838" s="338"/>
      <c r="AA838" s="338"/>
      <c r="AB838" s="339"/>
      <c r="AC838" s="349" t="s">
        <v>297</v>
      </c>
      <c r="AD838" s="357"/>
      <c r="AE838" s="357"/>
      <c r="AF838" s="357"/>
      <c r="AG838" s="357"/>
      <c r="AH838" s="358">
        <v>2</v>
      </c>
      <c r="AI838" s="359"/>
      <c r="AJ838" s="359"/>
      <c r="AK838" s="359"/>
      <c r="AL838" s="343" t="s">
        <v>490</v>
      </c>
      <c r="AM838" s="344"/>
      <c r="AN838" s="344"/>
      <c r="AO838" s="345"/>
      <c r="AP838" s="346" t="s">
        <v>527</v>
      </c>
      <c r="AQ838" s="346"/>
      <c r="AR838" s="346"/>
      <c r="AS838" s="346"/>
      <c r="AT838" s="346"/>
      <c r="AU838" s="346"/>
      <c r="AV838" s="346"/>
      <c r="AW838" s="346"/>
      <c r="AX838" s="346"/>
    </row>
    <row r="839" spans="1:50" ht="30" hidden="1" customHeight="1" x14ac:dyDescent="0.2">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2">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2">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2">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2">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2">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2">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2">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2">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2">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2">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2">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2">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2">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2">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2">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2">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2">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2">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2">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2">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2">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2">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2">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2">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2">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2">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2">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2">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2">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2">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2">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2">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2">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2">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2">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2">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2">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2">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2">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2">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2">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2">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2">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2">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2">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2">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2">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2">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2">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2">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2">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2">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2">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2">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2">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2">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2">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2">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2">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2">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2">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customHeight="1" x14ac:dyDescent="0.2">
      <c r="A1103" s="362">
        <v>1</v>
      </c>
      <c r="B1103" s="362">
        <v>1</v>
      </c>
      <c r="C1103" s="360"/>
      <c r="D1103" s="360"/>
      <c r="E1103" s="132" t="s">
        <v>541</v>
      </c>
      <c r="F1103" s="361"/>
      <c r="G1103" s="361"/>
      <c r="H1103" s="361"/>
      <c r="I1103" s="361"/>
      <c r="J1103" s="334" t="s">
        <v>541</v>
      </c>
      <c r="K1103" s="335"/>
      <c r="L1103" s="335"/>
      <c r="M1103" s="335"/>
      <c r="N1103" s="335"/>
      <c r="O1103" s="335"/>
      <c r="P1103" s="348" t="s">
        <v>541</v>
      </c>
      <c r="Q1103" s="336"/>
      <c r="R1103" s="336"/>
      <c r="S1103" s="336"/>
      <c r="T1103" s="336"/>
      <c r="U1103" s="336"/>
      <c r="V1103" s="336"/>
      <c r="W1103" s="336"/>
      <c r="X1103" s="336"/>
      <c r="Y1103" s="337" t="s">
        <v>541</v>
      </c>
      <c r="Z1103" s="338"/>
      <c r="AA1103" s="338"/>
      <c r="AB1103" s="339"/>
      <c r="AC1103" s="340"/>
      <c r="AD1103" s="340"/>
      <c r="AE1103" s="340"/>
      <c r="AF1103" s="340"/>
      <c r="AG1103" s="340"/>
      <c r="AH1103" s="341" t="s">
        <v>543</v>
      </c>
      <c r="AI1103" s="342"/>
      <c r="AJ1103" s="342"/>
      <c r="AK1103" s="342"/>
      <c r="AL1103" s="343" t="s">
        <v>541</v>
      </c>
      <c r="AM1103" s="344"/>
      <c r="AN1103" s="344"/>
      <c r="AO1103" s="345"/>
      <c r="AP1103" s="346" t="s">
        <v>541</v>
      </c>
      <c r="AQ1103" s="346"/>
      <c r="AR1103" s="346"/>
      <c r="AS1103" s="346"/>
      <c r="AT1103" s="346"/>
      <c r="AU1103" s="346"/>
      <c r="AV1103" s="346"/>
      <c r="AW1103" s="346"/>
      <c r="AX1103" s="346"/>
    </row>
    <row r="1104" spans="1:50" ht="30" hidden="1" customHeight="1" x14ac:dyDescent="0.2">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2">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83">
    <cfRule type="expression" dxfId="2093" priority="13877">
      <formula>IF(RIGHT(TEXT(Y783,"0.#"),1)=".",FALSE,TRUE)</formula>
    </cfRule>
    <cfRule type="expression" dxfId="2092" priority="13878">
      <formula>IF(RIGHT(TEXT(Y783,"0.#"),1)=".",TRUE,FALSE)</formula>
    </cfRule>
  </conditionalFormatting>
  <conditionalFormatting sqref="Y792">
    <cfRule type="expression" dxfId="2091" priority="13873">
      <formula>IF(RIGHT(TEXT(Y792,"0.#"),1)=".",FALSE,TRUE)</formula>
    </cfRule>
    <cfRule type="expression" dxfId="2090" priority="13874">
      <formula>IF(RIGHT(TEXT(Y792,"0.#"),1)=".",TRUE,FALSE)</formula>
    </cfRule>
  </conditionalFormatting>
  <conditionalFormatting sqref="Y823:Y830 Y821 Y810:Y817 Y808 Y797:Y804 Y795">
    <cfRule type="expression" dxfId="2089" priority="13655">
      <formula>IF(RIGHT(TEXT(Y795,"0.#"),1)=".",FALSE,TRUE)</formula>
    </cfRule>
    <cfRule type="expression" dxfId="2088" priority="13656">
      <formula>IF(RIGHT(TEXT(Y795,"0.#"),1)=".",TRUE,FALSE)</formula>
    </cfRule>
  </conditionalFormatting>
  <conditionalFormatting sqref="P16:AQ17 P15:AX15 P13:AX13">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84:Y791 Y782">
    <cfRule type="expression" dxfId="2081" priority="13679">
      <formula>IF(RIGHT(TEXT(Y782,"0.#"),1)=".",FALSE,TRUE)</formula>
    </cfRule>
    <cfRule type="expression" dxfId="2080" priority="13680">
      <formula>IF(RIGHT(TEXT(Y782,"0.#"),1)=".",TRUE,FALSE)</formula>
    </cfRule>
  </conditionalFormatting>
  <conditionalFormatting sqref="AU783">
    <cfRule type="expression" dxfId="2079" priority="13677">
      <formula>IF(RIGHT(TEXT(AU783,"0.#"),1)=".",FALSE,TRUE)</formula>
    </cfRule>
    <cfRule type="expression" dxfId="2078" priority="13678">
      <formula>IF(RIGHT(TEXT(AU783,"0.#"),1)=".",TRUE,FALSE)</formula>
    </cfRule>
  </conditionalFormatting>
  <conditionalFormatting sqref="AU792">
    <cfRule type="expression" dxfId="2077" priority="13675">
      <formula>IF(RIGHT(TEXT(AU792,"0.#"),1)=".",FALSE,TRUE)</formula>
    </cfRule>
    <cfRule type="expression" dxfId="2076" priority="13676">
      <formula>IF(RIGHT(TEXT(AU792,"0.#"),1)=".",TRUE,FALSE)</formula>
    </cfRule>
  </conditionalFormatting>
  <conditionalFormatting sqref="AU784:AU791 AU782">
    <cfRule type="expression" dxfId="2075" priority="13673">
      <formula>IF(RIGHT(TEXT(AU782,"0.#"),1)=".",FALSE,TRUE)</formula>
    </cfRule>
    <cfRule type="expression" dxfId="2074" priority="13674">
      <formula>IF(RIGHT(TEXT(AU782,"0.#"),1)=".",TRUE,FALSE)</formula>
    </cfRule>
  </conditionalFormatting>
  <conditionalFormatting sqref="Y822 Y809 Y796">
    <cfRule type="expression" dxfId="2073" priority="13659">
      <formula>IF(RIGHT(TEXT(Y796,"0.#"),1)=".",FALSE,TRUE)</formula>
    </cfRule>
    <cfRule type="expression" dxfId="2072" priority="13660">
      <formula>IF(RIGHT(TEXT(Y796,"0.#"),1)=".",TRUE,FALSE)</formula>
    </cfRule>
  </conditionalFormatting>
  <conditionalFormatting sqref="Y831 Y818 Y805">
    <cfRule type="expression" dxfId="2071" priority="13657">
      <formula>IF(RIGHT(TEXT(Y805,"0.#"),1)=".",FALSE,TRUE)</formula>
    </cfRule>
    <cfRule type="expression" dxfId="2070" priority="13658">
      <formula>IF(RIGHT(TEXT(Y805,"0.#"),1)=".",TRUE,FALSE)</formula>
    </cfRule>
  </conditionalFormatting>
  <conditionalFormatting sqref="AU822 AU809 AU796">
    <cfRule type="expression" dxfId="2069" priority="13653">
      <formula>IF(RIGHT(TEXT(AU796,"0.#"),1)=".",FALSE,TRUE)</formula>
    </cfRule>
    <cfRule type="expression" dxfId="2068" priority="13654">
      <formula>IF(RIGHT(TEXT(AU796,"0.#"),1)=".",TRUE,FALSE)</formula>
    </cfRule>
  </conditionalFormatting>
  <conditionalFormatting sqref="AU831 AU818 AU805">
    <cfRule type="expression" dxfId="2067" priority="13651">
      <formula>IF(RIGHT(TEXT(AU805,"0.#"),1)=".",FALSE,TRUE)</formula>
    </cfRule>
    <cfRule type="expression" dxfId="2066" priority="13652">
      <formula>IF(RIGHT(TEXT(AU805,"0.#"),1)=".",TRUE,FALSE)</formula>
    </cfRule>
  </conditionalFormatting>
  <conditionalFormatting sqref="AU823:AU830 AU821 AU810:AU817 AU808 AU797:AU804 AU795">
    <cfRule type="expression" dxfId="2065" priority="13649">
      <formula>IF(RIGHT(TEXT(AU795,"0.#"),1)=".",FALSE,TRUE)</formula>
    </cfRule>
    <cfRule type="expression" dxfId="2064" priority="13650">
      <formula>IF(RIGHT(TEXT(AU795,"0.#"),1)=".",TRUE,FALSE)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AM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0:AO867">
    <cfRule type="expression" dxfId="1799" priority="6627">
      <formula>IF(AND(AL840&gt;=0, RIGHT(TEXT(AL840,"0.#"),1)&lt;&gt;"."),TRUE,FALSE)</formula>
    </cfRule>
    <cfRule type="expression" dxfId="1798" priority="6628">
      <formula>IF(AND(AL840&gt;=0, RIGHT(TEXT(AL840,"0.#"),1)="."),TRUE,FALSE)</formula>
    </cfRule>
    <cfRule type="expression" dxfId="1797" priority="6629">
      <formula>IF(AND(AL840&lt;0, RIGHT(TEXT(AL840,"0.#"),1)&lt;&gt;"."),TRUE,FALSE)</formula>
    </cfRule>
    <cfRule type="expression" dxfId="1796" priority="6630">
      <formula>IF(AND(AL840&lt;0, RIGHT(TEXT(AL840,"0.#"),1)="."),TRUE,FALSE)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0:Y867">
    <cfRule type="expression" dxfId="1725" priority="2955">
      <formula>IF(RIGHT(TEXT(Y840,"0.#"),1)=".",FALSE,TRUE)</formula>
    </cfRule>
    <cfRule type="expression" dxfId="1724" priority="2956">
      <formula>IF(RIGHT(TEXT(Y840,"0.#"),1)=".",TRUE,FALSE)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03:AO1132">
    <cfRule type="expression" dxfId="1695" priority="2861">
      <formula>IF(AND(AL1103&gt;=0, RIGHT(TEXT(AL1103,"0.#"),1)&lt;&gt;"."),TRUE,FALSE)</formula>
    </cfRule>
    <cfRule type="expression" dxfId="1694" priority="2862">
      <formula>IF(AND(AL1103&gt;=0, RIGHT(TEXT(AL1103,"0.#"),1)="."),TRUE,FALSE)</formula>
    </cfRule>
    <cfRule type="expression" dxfId="1693" priority="2863">
      <formula>IF(AND(AL1103&lt;0, RIGHT(TEXT(AL1103,"0.#"),1)&lt;&gt;"."),TRUE,FALSE)</formula>
    </cfRule>
    <cfRule type="expression" dxfId="1692" priority="2864">
      <formula>IF(AND(AL1103&lt;0, RIGHT(TEXT(AL1103,"0.#"),1)="."),TRUE,FALSE)</formula>
    </cfRule>
  </conditionalFormatting>
  <conditionalFormatting sqref="Y1103:Y1132">
    <cfRule type="expression" dxfId="1691" priority="2859">
      <formula>IF(RIGHT(TEXT(Y1103,"0.#"),1)=".",FALSE,TRUE)</formula>
    </cfRule>
    <cfRule type="expression" dxfId="1690" priority="2860">
      <formula>IF(RIGHT(TEXT(Y1103,"0.#"),1)=".",TRUE,FALSE)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38:AO839">
    <cfRule type="expression" dxfId="1681" priority="2813">
      <formula>IF(AND(AL838&gt;=0, RIGHT(TEXT(AL838,"0.#"),1)&lt;&gt;"."),TRUE,FALSE)</formula>
    </cfRule>
    <cfRule type="expression" dxfId="1680" priority="2814">
      <formula>IF(AND(AL838&gt;=0, RIGHT(TEXT(AL838,"0.#"),1)="."),TRUE,FALSE)</formula>
    </cfRule>
    <cfRule type="expression" dxfId="1679" priority="2815">
      <formula>IF(AND(AL838&lt;0, RIGHT(TEXT(AL838,"0.#"),1)&lt;&gt;"."),TRUE,FALSE)</formula>
    </cfRule>
    <cfRule type="expression" dxfId="1678" priority="2816">
      <formula>IF(AND(AL838&lt;0, RIGHT(TEXT(AL838,"0.#"),1)="."),TRUE,FALSE)</formula>
    </cfRule>
  </conditionalFormatting>
  <conditionalFormatting sqref="Y838:Y839">
    <cfRule type="expression" dxfId="1677" priority="2811">
      <formula>IF(RIGHT(TEXT(Y838,"0.#"),1)=".",FALSE,TRUE)</formula>
    </cfRule>
    <cfRule type="expression" dxfId="1676" priority="2812">
      <formula>IF(RIGHT(TEXT(Y838,"0.#"),1)=".",TRUE,FALSE)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3:Y900">
    <cfRule type="expression" dxfId="1359" priority="2071">
      <formula>IF(RIGHT(TEXT(Y873,"0.#"),1)=".",FALSE,TRUE)</formula>
    </cfRule>
    <cfRule type="expression" dxfId="1358" priority="2072">
      <formula>IF(RIGHT(TEXT(Y873,"0.#"),1)=".",TRUE,FALSE)</formula>
    </cfRule>
  </conditionalFormatting>
  <conditionalFormatting sqref="Y871:Y872">
    <cfRule type="expression" dxfId="1357" priority="2065">
      <formula>IF(RIGHT(TEXT(Y871,"0.#"),1)=".",FALSE,TRUE)</formula>
    </cfRule>
    <cfRule type="expression" dxfId="1356" priority="2066">
      <formula>IF(RIGHT(TEXT(Y871,"0.#"),1)=".",TRUE,FALSE)</formula>
    </cfRule>
  </conditionalFormatting>
  <conditionalFormatting sqref="Y906:Y933">
    <cfRule type="expression" dxfId="1355" priority="2059">
      <formula>IF(RIGHT(TEXT(Y906,"0.#"),1)=".",FALSE,TRUE)</formula>
    </cfRule>
    <cfRule type="expression" dxfId="1354" priority="2060">
      <formula>IF(RIGHT(TEXT(Y906,"0.#"),1)=".",TRUE,FALSE)</formula>
    </cfRule>
  </conditionalFormatting>
  <conditionalFormatting sqref="Y904:Y905">
    <cfRule type="expression" dxfId="1353" priority="2053">
      <formula>IF(RIGHT(TEXT(Y904,"0.#"),1)=".",FALSE,TRUE)</formula>
    </cfRule>
    <cfRule type="expression" dxfId="1352" priority="2054">
      <formula>IF(RIGHT(TEXT(Y904,"0.#"),1)=".",TRUE,FALSE)</formula>
    </cfRule>
  </conditionalFormatting>
  <conditionalFormatting sqref="Y939:Y966">
    <cfRule type="expression" dxfId="1351" priority="2047">
      <formula>IF(RIGHT(TEXT(Y939,"0.#"),1)=".",FALSE,TRUE)</formula>
    </cfRule>
    <cfRule type="expression" dxfId="1350" priority="2048">
      <formula>IF(RIGHT(TEXT(Y939,"0.#"),1)=".",TRUE,FALSE)</formula>
    </cfRule>
  </conditionalFormatting>
  <conditionalFormatting sqref="Y937:Y938">
    <cfRule type="expression" dxfId="1349" priority="2041">
      <formula>IF(RIGHT(TEXT(Y937,"0.#"),1)=".",FALSE,TRUE)</formula>
    </cfRule>
    <cfRule type="expression" dxfId="1348" priority="2042">
      <formula>IF(RIGHT(TEXT(Y937,"0.#"),1)=".",TRUE,FALSE)</formula>
    </cfRule>
  </conditionalFormatting>
  <conditionalFormatting sqref="Y972:Y999">
    <cfRule type="expression" dxfId="1347" priority="2035">
      <formula>IF(RIGHT(TEXT(Y972,"0.#"),1)=".",FALSE,TRUE)</formula>
    </cfRule>
    <cfRule type="expression" dxfId="1346" priority="2036">
      <formula>IF(RIGHT(TEXT(Y972,"0.#"),1)=".",TRUE,FALSE)</formula>
    </cfRule>
  </conditionalFormatting>
  <conditionalFormatting sqref="Y970:Y971">
    <cfRule type="expression" dxfId="1345" priority="2029">
      <formula>IF(RIGHT(TEXT(Y970,"0.#"),1)=".",FALSE,TRUE)</formula>
    </cfRule>
    <cfRule type="expression" dxfId="1344" priority="2030">
      <formula>IF(RIGHT(TEXT(Y970,"0.#"),1)=".",TRUE,FALSE)</formula>
    </cfRule>
  </conditionalFormatting>
  <conditionalFormatting sqref="Y1005:Y1032">
    <cfRule type="expression" dxfId="1343" priority="2023">
      <formula>IF(RIGHT(TEXT(Y1005,"0.#"),1)=".",FALSE,TRUE)</formula>
    </cfRule>
    <cfRule type="expression" dxfId="1342" priority="2024">
      <formula>IF(RIGHT(TEXT(Y1005,"0.#"),1)=".",TRUE,FALSE)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6">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3:AO900">
    <cfRule type="expression" dxfId="1261" priority="2073">
      <formula>IF(AND(AL873&gt;=0, RIGHT(TEXT(AL873,"0.#"),1)&lt;&gt;"."),TRUE,FALSE)</formula>
    </cfRule>
    <cfRule type="expression" dxfId="1260" priority="2074">
      <formula>IF(AND(AL873&gt;=0, RIGHT(TEXT(AL873,"0.#"),1)="."),TRUE,FALSE)</formula>
    </cfRule>
    <cfRule type="expression" dxfId="1259" priority="2075">
      <formula>IF(AND(AL873&lt;0, RIGHT(TEXT(AL873,"0.#"),1)&lt;&gt;"."),TRUE,FALSE)</formula>
    </cfRule>
    <cfRule type="expression" dxfId="1258" priority="2076">
      <formula>IF(AND(AL873&lt;0, RIGHT(TEXT(AL873,"0.#"),1)="."),TRUE,FALSE)</formula>
    </cfRule>
  </conditionalFormatting>
  <conditionalFormatting sqref="AL871:AO872">
    <cfRule type="expression" dxfId="1257" priority="2067">
      <formula>IF(AND(AL871&gt;=0, RIGHT(TEXT(AL871,"0.#"),1)&lt;&gt;"."),TRUE,FALSE)</formula>
    </cfRule>
    <cfRule type="expression" dxfId="1256" priority="2068">
      <formula>IF(AND(AL871&gt;=0, RIGHT(TEXT(AL871,"0.#"),1)="."),TRUE,FALSE)</formula>
    </cfRule>
    <cfRule type="expression" dxfId="1255" priority="2069">
      <formula>IF(AND(AL871&lt;0, RIGHT(TEXT(AL871,"0.#"),1)&lt;&gt;"."),TRUE,FALSE)</formula>
    </cfRule>
    <cfRule type="expression" dxfId="1254" priority="2070">
      <formula>IF(AND(AL871&lt;0, RIGHT(TEXT(AL871,"0.#"),1)="."),TRUE,FALSE)</formula>
    </cfRule>
  </conditionalFormatting>
  <conditionalFormatting sqref="AL906:AO933">
    <cfRule type="expression" dxfId="1253" priority="2061">
      <formula>IF(AND(AL906&gt;=0, RIGHT(TEXT(AL906,"0.#"),1)&lt;&gt;"."),TRUE,FALSE)</formula>
    </cfRule>
    <cfRule type="expression" dxfId="1252" priority="2062">
      <formula>IF(AND(AL906&gt;=0, RIGHT(TEXT(AL906,"0.#"),1)="."),TRUE,FALSE)</formula>
    </cfRule>
    <cfRule type="expression" dxfId="1251" priority="2063">
      <formula>IF(AND(AL906&lt;0, RIGHT(TEXT(AL906,"0.#"),1)&lt;&gt;"."),TRUE,FALSE)</formula>
    </cfRule>
    <cfRule type="expression" dxfId="1250" priority="2064">
      <formula>IF(AND(AL906&lt;0, RIGHT(TEXT(AL906,"0.#"),1)="."),TRUE,FALSE)</formula>
    </cfRule>
  </conditionalFormatting>
  <conditionalFormatting sqref="AL904:AO905">
    <cfRule type="expression" dxfId="1249" priority="2055">
      <formula>IF(AND(AL904&gt;=0, RIGHT(TEXT(AL904,"0.#"),1)&lt;&gt;"."),TRUE,FALSE)</formula>
    </cfRule>
    <cfRule type="expression" dxfId="1248" priority="2056">
      <formula>IF(AND(AL904&gt;=0, RIGHT(TEXT(AL904,"0.#"),1)="."),TRUE,FALSE)</formula>
    </cfRule>
    <cfRule type="expression" dxfId="1247" priority="2057">
      <formula>IF(AND(AL904&lt;0, RIGHT(TEXT(AL904,"0.#"),1)&lt;&gt;"."),TRUE,FALSE)</formula>
    </cfRule>
    <cfRule type="expression" dxfId="1246" priority="2058">
      <formula>IF(AND(AL904&lt;0, RIGHT(TEXT(AL904,"0.#"),1)="."),TRUE,FALSE)</formula>
    </cfRule>
  </conditionalFormatting>
  <conditionalFormatting sqref="AL939:AO966">
    <cfRule type="expression" dxfId="1245" priority="2049">
      <formula>IF(AND(AL939&gt;=0, RIGHT(TEXT(AL939,"0.#"),1)&lt;&gt;"."),TRUE,FALSE)</formula>
    </cfRule>
    <cfRule type="expression" dxfId="1244" priority="2050">
      <formula>IF(AND(AL939&gt;=0, RIGHT(TEXT(AL939,"0.#"),1)="."),TRUE,FALSE)</formula>
    </cfRule>
    <cfRule type="expression" dxfId="1243" priority="2051">
      <formula>IF(AND(AL939&lt;0, RIGHT(TEXT(AL939,"0.#"),1)&lt;&gt;"."),TRUE,FALSE)</formula>
    </cfRule>
    <cfRule type="expression" dxfId="1242" priority="2052">
      <formula>IF(AND(AL939&lt;0, RIGHT(TEXT(AL939,"0.#"),1)="."),TRUE,FALSE)</formula>
    </cfRule>
  </conditionalFormatting>
  <conditionalFormatting sqref="AL937:AO938">
    <cfRule type="expression" dxfId="1241" priority="2043">
      <formula>IF(AND(AL937&gt;=0, RIGHT(TEXT(AL937,"0.#"),1)&lt;&gt;"."),TRUE,FALSE)</formula>
    </cfRule>
    <cfRule type="expression" dxfId="1240" priority="2044">
      <formula>IF(AND(AL937&gt;=0, RIGHT(TEXT(AL937,"0.#"),1)="."),TRUE,FALSE)</formula>
    </cfRule>
    <cfRule type="expression" dxfId="1239" priority="2045">
      <formula>IF(AND(AL937&lt;0, RIGHT(TEXT(AL937,"0.#"),1)&lt;&gt;"."),TRUE,FALSE)</formula>
    </cfRule>
    <cfRule type="expression" dxfId="1238" priority="2046">
      <formula>IF(AND(AL937&lt;0, RIGHT(TEXT(AL937,"0.#"),1)="."),TRUE,FALSE)</formula>
    </cfRule>
  </conditionalFormatting>
  <conditionalFormatting sqref="AL972:AO999">
    <cfRule type="expression" dxfId="1237" priority="2037">
      <formula>IF(AND(AL972&gt;=0, RIGHT(TEXT(AL972,"0.#"),1)&lt;&gt;"."),TRUE,FALSE)</formula>
    </cfRule>
    <cfRule type="expression" dxfId="1236" priority="2038">
      <formula>IF(AND(AL972&gt;=0, RIGHT(TEXT(AL972,"0.#"),1)="."),TRUE,FALSE)</formula>
    </cfRule>
    <cfRule type="expression" dxfId="1235" priority="2039">
      <formula>IF(AND(AL972&lt;0, RIGHT(TEXT(AL972,"0.#"),1)&lt;&gt;"."),TRUE,FALSE)</formula>
    </cfRule>
    <cfRule type="expression" dxfId="1234" priority="2040">
      <formula>IF(AND(AL972&lt;0, RIGHT(TEXT(AL972,"0.#"),1)="."),TRUE,FALSE)</formula>
    </cfRule>
  </conditionalFormatting>
  <conditionalFormatting sqref="AL970:AO971">
    <cfRule type="expression" dxfId="1233" priority="2031">
      <formula>IF(AND(AL970&gt;=0, RIGHT(TEXT(AL970,"0.#"),1)&lt;&gt;"."),TRUE,FALSE)</formula>
    </cfRule>
    <cfRule type="expression" dxfId="1232" priority="2032">
      <formula>IF(AND(AL970&gt;=0, RIGHT(TEXT(AL970,"0.#"),1)="."),TRUE,FALSE)</formula>
    </cfRule>
    <cfRule type="expression" dxfId="1231" priority="2033">
      <formula>IF(AND(AL970&lt;0, RIGHT(TEXT(AL970,"0.#"),1)&lt;&gt;"."),TRUE,FALSE)</formula>
    </cfRule>
    <cfRule type="expression" dxfId="1230" priority="2034">
      <formula>IF(AND(AL970&lt;0, RIGHT(TEXT(AL970,"0.#"),1)="."),TRUE,FALSE)</formula>
    </cfRule>
  </conditionalFormatting>
  <conditionalFormatting sqref="AL1005:AO1032">
    <cfRule type="expression" dxfId="1229" priority="2025">
      <formula>IF(AND(AL1005&gt;=0, RIGHT(TEXT(AL1005,"0.#"),1)&lt;&gt;"."),TRUE,FALSE)</formula>
    </cfRule>
    <cfRule type="expression" dxfId="1228" priority="2026">
      <formula>IF(AND(AL1005&gt;=0, RIGHT(TEXT(AL1005,"0.#"),1)="."),TRUE,FALSE)</formula>
    </cfRule>
    <cfRule type="expression" dxfId="1227" priority="2027">
      <formula>IF(AND(AL1005&lt;0, RIGHT(TEXT(AL1005,"0.#"),1)&lt;&gt;"."),TRUE,FALSE)</formula>
    </cfRule>
    <cfRule type="expression" dxfId="1226" priority="2028">
      <formula>IF(AND(AL1005&lt;0, RIGHT(TEXT(AL1005,"0.#"),1)="."),TRUE,FALSE)</formula>
    </cfRule>
  </conditionalFormatting>
  <conditionalFormatting sqref="AL1003:AO1004">
    <cfRule type="expression" dxfId="1225" priority="2019">
      <formula>IF(AND(AL1003&gt;=0, RIGHT(TEXT(AL1003,"0.#"),1)&lt;&gt;"."),TRUE,FALSE)</formula>
    </cfRule>
    <cfRule type="expression" dxfId="1224" priority="2020">
      <formula>IF(AND(AL1003&gt;=0, RIGHT(TEXT(AL1003,"0.#"),1)="."),TRUE,FALSE)</formula>
    </cfRule>
    <cfRule type="expression" dxfId="1223" priority="2021">
      <formula>IF(AND(AL1003&lt;0, RIGHT(TEXT(AL1003,"0.#"),1)&lt;&gt;"."),TRUE,FALSE)</formula>
    </cfRule>
    <cfRule type="expression" dxfId="1222" priority="2022">
      <formula>IF(AND(AL1003&lt;0, RIGHT(TEXT(AL1003,"0.#"),1)="."),TRUE,FALSE)</formula>
    </cfRule>
  </conditionalFormatting>
  <conditionalFormatting sqref="Y1003:Y1004">
    <cfRule type="expression" dxfId="1221" priority="2017">
      <formula>IF(RIGHT(TEXT(Y1003,"0.#"),1)=".",FALSE,TRUE)</formula>
    </cfRule>
    <cfRule type="expression" dxfId="1220" priority="2018">
      <formula>IF(RIGHT(TEXT(Y1003,"0.#"),1)=".",TRUE,FALSE)</formula>
    </cfRule>
  </conditionalFormatting>
  <conditionalFormatting sqref="AL1038:AO1065">
    <cfRule type="expression" dxfId="1219" priority="2013">
      <formula>IF(AND(AL1038&gt;=0, RIGHT(TEXT(AL1038,"0.#"),1)&lt;&gt;"."),TRUE,FALSE)</formula>
    </cfRule>
    <cfRule type="expression" dxfId="1218" priority="2014">
      <formula>IF(AND(AL1038&gt;=0, RIGHT(TEXT(AL1038,"0.#"),1)="."),TRUE,FALSE)</formula>
    </cfRule>
    <cfRule type="expression" dxfId="1217" priority="2015">
      <formula>IF(AND(AL1038&lt;0, RIGHT(TEXT(AL1038,"0.#"),1)&lt;&gt;"."),TRUE,FALSE)</formula>
    </cfRule>
    <cfRule type="expression" dxfId="1216" priority="2016">
      <formula>IF(AND(AL1038&lt;0, RIGHT(TEXT(AL1038,"0.#"),1)="."),TRUE,FALSE)</formula>
    </cfRule>
  </conditionalFormatting>
  <conditionalFormatting sqref="Y1038:Y1065">
    <cfRule type="expression" dxfId="1215" priority="2011">
      <formula>IF(RIGHT(TEXT(Y1038,"0.#"),1)=".",FALSE,TRUE)</formula>
    </cfRule>
    <cfRule type="expression" dxfId="1214" priority="2012">
      <formula>IF(RIGHT(TEXT(Y1038,"0.#"),1)=".",TRUE,FALSE)</formula>
    </cfRule>
  </conditionalFormatting>
  <conditionalFormatting sqref="AL1036:AO1037">
    <cfRule type="expression" dxfId="1213" priority="2007">
      <formula>IF(AND(AL1036&gt;=0, RIGHT(TEXT(AL1036,"0.#"),1)&lt;&gt;"."),TRUE,FALSE)</formula>
    </cfRule>
    <cfRule type="expression" dxfId="1212" priority="2008">
      <formula>IF(AND(AL1036&gt;=0, RIGHT(TEXT(AL1036,"0.#"),1)="."),TRUE,FALSE)</formula>
    </cfRule>
    <cfRule type="expression" dxfId="1211" priority="2009">
      <formula>IF(AND(AL1036&lt;0, RIGHT(TEXT(AL1036,"0.#"),1)&lt;&gt;"."),TRUE,FALSE)</formula>
    </cfRule>
    <cfRule type="expression" dxfId="1210" priority="2010">
      <formula>IF(AND(AL1036&lt;0, RIGHT(TEXT(AL1036,"0.#"),1)="."),TRUE,FALSE)</formula>
    </cfRule>
  </conditionalFormatting>
  <conditionalFormatting sqref="Y1036:Y1037">
    <cfRule type="expression" dxfId="1209" priority="2005">
      <formula>IF(RIGHT(TEXT(Y1036,"0.#"),1)=".",FALSE,TRUE)</formula>
    </cfRule>
    <cfRule type="expression" dxfId="1208" priority="2006">
      <formula>IF(RIGHT(TEXT(Y1036,"0.#"),1)=".",TRUE,FALSE)</formula>
    </cfRule>
  </conditionalFormatting>
  <conditionalFormatting sqref="AL1071:AO1098">
    <cfRule type="expression" dxfId="1207" priority="2001">
      <formula>IF(AND(AL1071&gt;=0, RIGHT(TEXT(AL1071,"0.#"),1)&lt;&gt;"."),TRUE,FALSE)</formula>
    </cfRule>
    <cfRule type="expression" dxfId="1206" priority="2002">
      <formula>IF(AND(AL1071&gt;=0, RIGHT(TEXT(AL1071,"0.#"),1)="."),TRUE,FALSE)</formula>
    </cfRule>
    <cfRule type="expression" dxfId="1205" priority="2003">
      <formula>IF(AND(AL1071&lt;0, RIGHT(TEXT(AL1071,"0.#"),1)&lt;&gt;"."),TRUE,FALSE)</formula>
    </cfRule>
    <cfRule type="expression" dxfId="1204" priority="2004">
      <formula>IF(AND(AL1071&lt;0, RIGHT(TEXT(AL1071,"0.#"),1)="."),TRUE,FALSE)</formula>
    </cfRule>
  </conditionalFormatting>
  <conditionalFormatting sqref="Y1071:Y1098">
    <cfRule type="expression" dxfId="1203" priority="1999">
      <formula>IF(RIGHT(TEXT(Y1071,"0.#"),1)=".",FALSE,TRUE)</formula>
    </cfRule>
    <cfRule type="expression" dxfId="1202" priority="2000">
      <formula>IF(RIGHT(TEXT(Y1071,"0.#"),1)=".",TRUE,FALSE)</formula>
    </cfRule>
  </conditionalFormatting>
  <conditionalFormatting sqref="AL1069:AO1070">
    <cfRule type="expression" dxfId="1201" priority="1995">
      <formula>IF(AND(AL1069&gt;=0, RIGHT(TEXT(AL1069,"0.#"),1)&lt;&gt;"."),TRUE,FALSE)</formula>
    </cfRule>
    <cfRule type="expression" dxfId="1200" priority="1996">
      <formula>IF(AND(AL1069&gt;=0, RIGHT(TEXT(AL1069,"0.#"),1)="."),TRUE,FALSE)</formula>
    </cfRule>
    <cfRule type="expression" dxfId="1199" priority="1997">
      <formula>IF(AND(AL1069&lt;0, RIGHT(TEXT(AL1069,"0.#"),1)&lt;&gt;"."),TRUE,FALSE)</formula>
    </cfRule>
    <cfRule type="expression" dxfId="1198" priority="1998">
      <formula>IF(AND(AL1069&lt;0, RIGHT(TEXT(AL1069,"0.#"),1)="."),TRUE,FALSE)</formula>
    </cfRule>
  </conditionalFormatting>
  <conditionalFormatting sqref="Y1069:Y1070">
    <cfRule type="expression" dxfId="1197" priority="1993">
      <formula>IF(RIGHT(TEXT(Y1069,"0.#"),1)=".",FALSE,TRUE)</formula>
    </cfRule>
    <cfRule type="expression" dxfId="1196" priority="1994">
      <formula>IF(RIGHT(TEXT(Y1069,"0.#"),1)=".",TRUE,FALSE)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P27">
    <cfRule type="expression" dxfId="1" priority="1">
      <formula>IF(RIGHT(TEXT(P27,"0.#"),1)=".",FALSE,TRUE)</formula>
    </cfRule>
    <cfRule type="expression" dxfId="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79" max="49" man="1"/>
    <brk id="699" max="49" man="1"/>
    <brk id="727" max="49" man="1"/>
    <brk id="740" max="49" man="1"/>
    <brk id="779" max="49" man="1"/>
    <brk id="1103" max="49" man="1"/>
  </rowBreaks>
  <colBreaks count="1" manualBreakCount="1">
    <brk id="6" max="110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485</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2">
      <c r="A18" s="14" t="s">
        <v>99</v>
      </c>
      <c r="B18" s="15" t="s">
        <v>485</v>
      </c>
      <c r="C18" s="13" t="str">
        <f t="shared" si="9"/>
        <v>ＩＴ戦略</v>
      </c>
      <c r="D18" s="13" t="str">
        <f t="shared" si="8"/>
        <v>ＩＴ戦略</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2">
      <c r="A19" s="14" t="s">
        <v>100</v>
      </c>
      <c r="B19" s="15"/>
      <c r="C19" s="13" t="str">
        <f t="shared" si="9"/>
        <v/>
      </c>
      <c r="D19" s="13" t="str">
        <f t="shared" si="8"/>
        <v>ＩＴ戦略</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2">
      <c r="A20" s="14" t="s">
        <v>238</v>
      </c>
      <c r="B20" s="15"/>
      <c r="C20" s="13" t="str">
        <f t="shared" si="9"/>
        <v/>
      </c>
      <c r="D20" s="13" t="str">
        <f t="shared" si="8"/>
        <v>ＩＴ戦略</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2">
      <c r="A21" s="14" t="s">
        <v>239</v>
      </c>
      <c r="B21" s="15"/>
      <c r="C21" s="13" t="str">
        <f t="shared" si="9"/>
        <v/>
      </c>
      <c r="D21" s="13" t="str">
        <f t="shared" si="8"/>
        <v>ＩＴ戦略</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ＩＴ戦略</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ＩＴ戦略</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2">
      <c r="A24" s="83" t="s">
        <v>330</v>
      </c>
      <c r="B24" s="15"/>
      <c r="C24" s="13" t="str">
        <f t="shared" si="9"/>
        <v/>
      </c>
      <c r="D24" s="13" t="str">
        <f>IF(C24="",D23,IF(D23&lt;&gt;"",CONCATENATE(D23,"、",C24),C24))</f>
        <v>ＩＴ戦略</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2">
      <c r="A27" s="13" t="str">
        <f>IF(D24="", "-", D24)</f>
        <v>ＩＴ戦略</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2">
      <c r="A38" s="13"/>
      <c r="B38" s="13"/>
      <c r="F38" s="13"/>
      <c r="G38" s="19"/>
      <c r="K38" s="13"/>
      <c r="L38" s="13"/>
      <c r="O38" s="13"/>
      <c r="P38" s="13"/>
      <c r="Q38" s="19"/>
      <c r="T38" s="13"/>
      <c r="Y38" s="32" t="s">
        <v>393</v>
      </c>
      <c r="Z38" s="30"/>
      <c r="AF38" s="30"/>
      <c r="AK38" s="44" t="str">
        <f t="shared" si="7"/>
        <v>k</v>
      </c>
    </row>
    <row r="39" spans="1:37" x14ac:dyDescent="0.2">
      <c r="A39" s="13"/>
      <c r="B39" s="13"/>
      <c r="F39" s="13" t="str">
        <f>I37</f>
        <v>一般会計</v>
      </c>
      <c r="G39" s="19"/>
      <c r="K39" s="13"/>
      <c r="L39" s="13"/>
      <c r="O39" s="13"/>
      <c r="P39" s="13"/>
      <c r="Q39" s="19"/>
      <c r="T39" s="13"/>
      <c r="Y39" s="32" t="s">
        <v>394</v>
      </c>
      <c r="Z39" s="30"/>
      <c r="AF39" s="30"/>
      <c r="AK39" s="44" t="str">
        <f t="shared" si="7"/>
        <v>l</v>
      </c>
    </row>
    <row r="40" spans="1:37" x14ac:dyDescent="0.2">
      <c r="A40" s="13"/>
      <c r="B40" s="13"/>
      <c r="F40" s="13"/>
      <c r="G40" s="19"/>
      <c r="K40" s="13"/>
      <c r="L40" s="13"/>
      <c r="O40" s="13"/>
      <c r="P40" s="13"/>
      <c r="Q40" s="19"/>
      <c r="T40" s="13"/>
      <c r="Y40" s="32" t="s">
        <v>395</v>
      </c>
      <c r="Z40" s="30"/>
      <c r="AF40" s="30"/>
      <c r="AK40" s="44" t="str">
        <f t="shared" si="7"/>
        <v>m</v>
      </c>
    </row>
    <row r="41" spans="1:37" x14ac:dyDescent="0.2">
      <c r="A41" s="13"/>
      <c r="B41" s="13"/>
      <c r="F41" s="13"/>
      <c r="G41" s="19"/>
      <c r="K41" s="13"/>
      <c r="L41" s="13"/>
      <c r="O41" s="13"/>
      <c r="P41" s="13"/>
      <c r="Q41" s="19"/>
      <c r="T41" s="13"/>
      <c r="Y41" s="32" t="s">
        <v>396</v>
      </c>
      <c r="Z41" s="30"/>
      <c r="AF41" s="30"/>
      <c r="AK41" s="44" t="str">
        <f t="shared" si="7"/>
        <v>n</v>
      </c>
    </row>
    <row r="42" spans="1:37" x14ac:dyDescent="0.2">
      <c r="A42" s="13"/>
      <c r="B42" s="13"/>
      <c r="F42" s="13"/>
      <c r="G42" s="19"/>
      <c r="K42" s="13"/>
      <c r="L42" s="13"/>
      <c r="O42" s="13"/>
      <c r="P42" s="13"/>
      <c r="Q42" s="19"/>
      <c r="T42" s="13"/>
      <c r="Y42" s="32" t="s">
        <v>397</v>
      </c>
      <c r="Z42" s="30"/>
      <c r="AF42" s="30"/>
      <c r="AK42" s="44" t="str">
        <f t="shared" si="7"/>
        <v>o</v>
      </c>
    </row>
    <row r="43" spans="1:37" x14ac:dyDescent="0.2">
      <c r="A43" s="13"/>
      <c r="B43" s="13"/>
      <c r="F43" s="13"/>
      <c r="G43" s="19"/>
      <c r="K43" s="13"/>
      <c r="L43" s="13"/>
      <c r="O43" s="13"/>
      <c r="P43" s="13"/>
      <c r="Q43" s="19"/>
      <c r="T43" s="13"/>
      <c r="Y43" s="32" t="s">
        <v>398</v>
      </c>
      <c r="Z43" s="30"/>
      <c r="AF43" s="30"/>
      <c r="AK43" s="44" t="str">
        <f t="shared" si="7"/>
        <v>p</v>
      </c>
    </row>
    <row r="44" spans="1:37" x14ac:dyDescent="0.2">
      <c r="A44" s="13"/>
      <c r="B44" s="13"/>
      <c r="F44" s="13"/>
      <c r="G44" s="19"/>
      <c r="K44" s="13"/>
      <c r="L44" s="13"/>
      <c r="O44" s="13"/>
      <c r="P44" s="13"/>
      <c r="Q44" s="19"/>
      <c r="T44" s="13"/>
      <c r="Y44" s="32" t="s">
        <v>399</v>
      </c>
      <c r="Z44" s="30"/>
      <c r="AF44" s="30"/>
      <c r="AK44" s="44" t="str">
        <f t="shared" si="7"/>
        <v>q</v>
      </c>
    </row>
    <row r="45" spans="1:37" x14ac:dyDescent="0.2">
      <c r="A45" s="13"/>
      <c r="B45" s="13"/>
      <c r="F45" s="13"/>
      <c r="G45" s="19"/>
      <c r="K45" s="13"/>
      <c r="L45" s="13"/>
      <c r="O45" s="13"/>
      <c r="P45" s="13"/>
      <c r="Q45" s="19"/>
      <c r="T45" s="13"/>
      <c r="Y45" s="32" t="s">
        <v>400</v>
      </c>
      <c r="Z45" s="30"/>
      <c r="AF45" s="30"/>
      <c r="AK45" s="44" t="str">
        <f t="shared" si="7"/>
        <v>r</v>
      </c>
    </row>
    <row r="46" spans="1:37" x14ac:dyDescent="0.2">
      <c r="A46" s="13"/>
      <c r="B46" s="13"/>
      <c r="F46" s="13"/>
      <c r="G46" s="19"/>
      <c r="K46" s="13"/>
      <c r="L46" s="13"/>
      <c r="O46" s="13"/>
      <c r="P46" s="13"/>
      <c r="Q46" s="19"/>
      <c r="T46" s="13"/>
      <c r="Y46" s="32" t="s">
        <v>401</v>
      </c>
      <c r="Z46" s="30"/>
      <c r="AF46" s="30"/>
      <c r="AK46" s="44" t="str">
        <f t="shared" si="7"/>
        <v>s</v>
      </c>
    </row>
    <row r="47" spans="1:37" x14ac:dyDescent="0.2">
      <c r="A47" s="13"/>
      <c r="B47" s="13"/>
      <c r="F47" s="13"/>
      <c r="G47" s="19"/>
      <c r="K47" s="13"/>
      <c r="L47" s="13"/>
      <c r="O47" s="13"/>
      <c r="P47" s="13"/>
      <c r="Q47" s="19"/>
      <c r="T47" s="13"/>
      <c r="Y47" s="32" t="s">
        <v>402</v>
      </c>
      <c r="Z47" s="30"/>
      <c r="AF47" s="30"/>
      <c r="AK47" s="44" t="str">
        <f t="shared" si="7"/>
        <v>t</v>
      </c>
    </row>
    <row r="48" spans="1:37" x14ac:dyDescent="0.2">
      <c r="A48" s="13"/>
      <c r="B48" s="13"/>
      <c r="F48" s="13"/>
      <c r="G48" s="19"/>
      <c r="K48" s="13"/>
      <c r="L48" s="13"/>
      <c r="O48" s="13"/>
      <c r="P48" s="13"/>
      <c r="Q48" s="19"/>
      <c r="T48" s="13"/>
      <c r="Y48" s="32" t="s">
        <v>403</v>
      </c>
      <c r="Z48" s="30"/>
      <c r="AF48" s="30"/>
      <c r="AK48" s="44" t="str">
        <f t="shared" si="7"/>
        <v>u</v>
      </c>
    </row>
    <row r="49" spans="1:37" x14ac:dyDescent="0.2">
      <c r="A49" s="13"/>
      <c r="B49" s="13"/>
      <c r="F49" s="13"/>
      <c r="G49" s="19"/>
      <c r="K49" s="13"/>
      <c r="L49" s="13"/>
      <c r="O49" s="13"/>
      <c r="P49" s="13"/>
      <c r="Q49" s="19"/>
      <c r="T49" s="13"/>
      <c r="Y49" s="32" t="s">
        <v>404</v>
      </c>
      <c r="Z49" s="30"/>
      <c r="AF49" s="30"/>
      <c r="AK49" s="44" t="str">
        <f t="shared" si="7"/>
        <v>v</v>
      </c>
    </row>
    <row r="50" spans="1:37" x14ac:dyDescent="0.2">
      <c r="A50" s="13"/>
      <c r="B50" s="13"/>
      <c r="F50" s="13"/>
      <c r="G50" s="19"/>
      <c r="K50" s="13"/>
      <c r="L50" s="13"/>
      <c r="O50" s="13"/>
      <c r="P50" s="13"/>
      <c r="Q50" s="19"/>
      <c r="T50" s="13"/>
      <c r="Y50" s="32" t="s">
        <v>405</v>
      </c>
      <c r="Z50" s="30"/>
      <c r="AF50" s="30"/>
    </row>
    <row r="51" spans="1:37" x14ac:dyDescent="0.2">
      <c r="A51" s="13"/>
      <c r="B51" s="13"/>
      <c r="F51" s="13"/>
      <c r="G51" s="19"/>
      <c r="K51" s="13"/>
      <c r="L51" s="13"/>
      <c r="O51" s="13"/>
      <c r="P51" s="13"/>
      <c r="Q51" s="19"/>
      <c r="T51" s="13"/>
      <c r="Y51" s="32" t="s">
        <v>406</v>
      </c>
      <c r="Z51" s="30"/>
      <c r="AF51" s="30"/>
    </row>
    <row r="52" spans="1:37" x14ac:dyDescent="0.2">
      <c r="A52" s="13"/>
      <c r="B52" s="13"/>
      <c r="F52" s="13"/>
      <c r="G52" s="19"/>
      <c r="K52" s="13"/>
      <c r="L52" s="13"/>
      <c r="O52" s="13"/>
      <c r="P52" s="13"/>
      <c r="Q52" s="19"/>
      <c r="T52" s="13"/>
      <c r="Y52" s="32" t="s">
        <v>407</v>
      </c>
      <c r="Z52" s="30"/>
      <c r="AF52" s="30"/>
    </row>
    <row r="53" spans="1:37" x14ac:dyDescent="0.2">
      <c r="A53" s="13"/>
      <c r="B53" s="13"/>
      <c r="F53" s="13"/>
      <c r="G53" s="19"/>
      <c r="K53" s="13"/>
      <c r="L53" s="13"/>
      <c r="O53" s="13"/>
      <c r="P53" s="13"/>
      <c r="Q53" s="19"/>
      <c r="T53" s="13"/>
      <c r="Y53" s="32" t="s">
        <v>408</v>
      </c>
      <c r="Z53" s="30"/>
      <c r="AF53" s="30"/>
    </row>
    <row r="54" spans="1:37" x14ac:dyDescent="0.2">
      <c r="A54" s="13"/>
      <c r="B54" s="13"/>
      <c r="F54" s="13"/>
      <c r="G54" s="19"/>
      <c r="K54" s="13"/>
      <c r="L54" s="13"/>
      <c r="O54" s="13"/>
      <c r="P54" s="20"/>
      <c r="Q54" s="19"/>
      <c r="T54" s="13"/>
      <c r="Y54" s="32" t="s">
        <v>409</v>
      </c>
      <c r="Z54" s="30"/>
      <c r="AF54" s="30"/>
    </row>
    <row r="55" spans="1:37" x14ac:dyDescent="0.2">
      <c r="A55" s="13"/>
      <c r="B55" s="13"/>
      <c r="F55" s="13"/>
      <c r="G55" s="19"/>
      <c r="K55" s="13"/>
      <c r="L55" s="13"/>
      <c r="O55" s="13"/>
      <c r="P55" s="13"/>
      <c r="Q55" s="19"/>
      <c r="T55" s="13"/>
      <c r="Y55" s="32" t="s">
        <v>410</v>
      </c>
      <c r="Z55" s="30"/>
      <c r="AF55" s="30"/>
    </row>
    <row r="56" spans="1:37" x14ac:dyDescent="0.2">
      <c r="A56" s="13"/>
      <c r="B56" s="13"/>
      <c r="F56" s="13"/>
      <c r="G56" s="19"/>
      <c r="K56" s="13"/>
      <c r="L56" s="13"/>
      <c r="O56" s="13"/>
      <c r="P56" s="13"/>
      <c r="Q56" s="19"/>
      <c r="T56" s="13"/>
      <c r="Y56" s="32" t="s">
        <v>411</v>
      </c>
      <c r="Z56" s="30"/>
      <c r="AF56" s="30"/>
    </row>
    <row r="57" spans="1:37" x14ac:dyDescent="0.2">
      <c r="A57" s="13"/>
      <c r="B57" s="13"/>
      <c r="F57" s="13"/>
      <c r="G57" s="19"/>
      <c r="K57" s="13"/>
      <c r="L57" s="13"/>
      <c r="O57" s="13"/>
      <c r="P57" s="13"/>
      <c r="Q57" s="19"/>
      <c r="T57" s="13"/>
      <c r="Y57" s="32" t="s">
        <v>412</v>
      </c>
      <c r="Z57" s="30"/>
      <c r="AF57" s="30"/>
    </row>
    <row r="58" spans="1:37" x14ac:dyDescent="0.2">
      <c r="A58" s="13"/>
      <c r="B58" s="13"/>
      <c r="F58" s="13"/>
      <c r="G58" s="19"/>
      <c r="K58" s="13"/>
      <c r="L58" s="13"/>
      <c r="O58" s="13"/>
      <c r="P58" s="13"/>
      <c r="Q58" s="19"/>
      <c r="T58" s="13"/>
      <c r="Y58" s="32" t="s">
        <v>413</v>
      </c>
      <c r="Z58" s="30"/>
      <c r="AF58" s="30"/>
    </row>
    <row r="59" spans="1:37" x14ac:dyDescent="0.2">
      <c r="A59" s="13"/>
      <c r="B59" s="13"/>
      <c r="F59" s="13"/>
      <c r="G59" s="19"/>
      <c r="K59" s="13"/>
      <c r="L59" s="13"/>
      <c r="O59" s="13"/>
      <c r="P59" s="13"/>
      <c r="Q59" s="19"/>
      <c r="T59" s="13"/>
      <c r="Y59" s="32" t="s">
        <v>414</v>
      </c>
      <c r="Z59" s="30"/>
      <c r="AF59" s="30"/>
    </row>
    <row r="60" spans="1:37" x14ac:dyDescent="0.2">
      <c r="A60" s="13"/>
      <c r="B60" s="13"/>
      <c r="F60" s="13"/>
      <c r="G60" s="19"/>
      <c r="K60" s="13"/>
      <c r="L60" s="13"/>
      <c r="O60" s="13"/>
      <c r="P60" s="13"/>
      <c r="Q60" s="19"/>
      <c r="T60" s="13"/>
      <c r="Y60" s="32" t="s">
        <v>415</v>
      </c>
      <c r="Z60" s="30"/>
      <c r="AF60" s="30"/>
    </row>
    <row r="61" spans="1:37" x14ac:dyDescent="0.2">
      <c r="A61" s="13"/>
      <c r="B61" s="13"/>
      <c r="F61" s="13"/>
      <c r="G61" s="19"/>
      <c r="K61" s="13"/>
      <c r="L61" s="13"/>
      <c r="O61" s="13"/>
      <c r="P61" s="13"/>
      <c r="Q61" s="19"/>
      <c r="T61" s="13"/>
      <c r="Y61" s="32" t="s">
        <v>416</v>
      </c>
      <c r="Z61" s="30"/>
      <c r="AF61" s="30"/>
    </row>
    <row r="62" spans="1:37" x14ac:dyDescent="0.2">
      <c r="A62" s="13"/>
      <c r="B62" s="13"/>
      <c r="F62" s="13"/>
      <c r="G62" s="19"/>
      <c r="K62" s="13"/>
      <c r="L62" s="13"/>
      <c r="O62" s="13"/>
      <c r="P62" s="13"/>
      <c r="Q62" s="19"/>
      <c r="T62" s="13"/>
      <c r="Y62" s="32" t="s">
        <v>417</v>
      </c>
      <c r="Z62" s="30"/>
      <c r="AF62" s="30"/>
    </row>
    <row r="63" spans="1:37" x14ac:dyDescent="0.2">
      <c r="A63" s="13"/>
      <c r="B63" s="13"/>
      <c r="F63" s="13"/>
      <c r="G63" s="19"/>
      <c r="K63" s="13"/>
      <c r="L63" s="13"/>
      <c r="O63" s="13"/>
      <c r="P63" s="13"/>
      <c r="Q63" s="19"/>
      <c r="T63" s="13"/>
      <c r="Y63" s="32" t="s">
        <v>418</v>
      </c>
      <c r="Z63" s="30"/>
      <c r="AF63" s="30"/>
    </row>
    <row r="64" spans="1:37" x14ac:dyDescent="0.2">
      <c r="A64" s="13"/>
      <c r="B64" s="13"/>
      <c r="F64" s="13"/>
      <c r="G64" s="19"/>
      <c r="K64" s="13"/>
      <c r="L64" s="13"/>
      <c r="O64" s="13"/>
      <c r="P64" s="13"/>
      <c r="Q64" s="19"/>
      <c r="T64" s="13"/>
      <c r="Y64" s="32" t="s">
        <v>419</v>
      </c>
      <c r="Z64" s="30"/>
      <c r="AF64" s="30"/>
    </row>
    <row r="65" spans="1:32" x14ac:dyDescent="0.2">
      <c r="A65" s="13"/>
      <c r="B65" s="13"/>
      <c r="F65" s="13"/>
      <c r="G65" s="19"/>
      <c r="K65" s="13"/>
      <c r="L65" s="13"/>
      <c r="O65" s="13"/>
      <c r="P65" s="13"/>
      <c r="Q65" s="19"/>
      <c r="T65" s="13"/>
      <c r="Y65" s="32" t="s">
        <v>420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421</v>
      </c>
      <c r="Z67" s="30"/>
      <c r="AF67" s="30"/>
    </row>
    <row r="68" spans="1:32" x14ac:dyDescent="0.2">
      <c r="A68" s="13"/>
      <c r="B68" s="13"/>
      <c r="F68" s="13"/>
      <c r="G68" s="19"/>
      <c r="K68" s="13"/>
      <c r="L68" s="13"/>
      <c r="O68" s="13"/>
      <c r="P68" s="13"/>
      <c r="Q68" s="19"/>
      <c r="T68" s="13"/>
      <c r="Y68" s="32" t="s">
        <v>422</v>
      </c>
      <c r="Z68" s="30"/>
      <c r="AF68" s="30"/>
    </row>
    <row r="69" spans="1:32" x14ac:dyDescent="0.2">
      <c r="A69" s="13"/>
      <c r="B69" s="13"/>
      <c r="F69" s="13"/>
      <c r="G69" s="19"/>
      <c r="K69" s="13"/>
      <c r="L69" s="13"/>
      <c r="O69" s="13"/>
      <c r="P69" s="13"/>
      <c r="Q69" s="19"/>
      <c r="T69" s="13"/>
      <c r="Y69" s="32" t="s">
        <v>423</v>
      </c>
      <c r="Z69" s="30"/>
      <c r="AF69" s="30"/>
    </row>
    <row r="70" spans="1:32" x14ac:dyDescent="0.2">
      <c r="A70" s="13"/>
      <c r="B70" s="13"/>
      <c r="Y70" s="32" t="s">
        <v>424</v>
      </c>
    </row>
    <row r="71" spans="1:32" x14ac:dyDescent="0.2">
      <c r="Y71" s="32" t="s">
        <v>425</v>
      </c>
    </row>
    <row r="72" spans="1:32" x14ac:dyDescent="0.2">
      <c r="Y72" s="32" t="s">
        <v>426</v>
      </c>
    </row>
    <row r="73" spans="1:32" x14ac:dyDescent="0.2">
      <c r="Y73" s="32" t="s">
        <v>427</v>
      </c>
    </row>
    <row r="74" spans="1:32" x14ac:dyDescent="0.2">
      <c r="Y74" s="32" t="s">
        <v>428</v>
      </c>
    </row>
    <row r="75" spans="1:32" x14ac:dyDescent="0.2">
      <c r="Y75" s="32" t="s">
        <v>429</v>
      </c>
    </row>
    <row r="76" spans="1:32" x14ac:dyDescent="0.2">
      <c r="Y76" s="32" t="s">
        <v>430</v>
      </c>
    </row>
    <row r="77" spans="1:32" x14ac:dyDescent="0.2">
      <c r="Y77" s="32" t="s">
        <v>431</v>
      </c>
    </row>
    <row r="78" spans="1:32" x14ac:dyDescent="0.2">
      <c r="Y78" s="32" t="s">
        <v>432</v>
      </c>
    </row>
    <row r="79" spans="1:32" x14ac:dyDescent="0.2">
      <c r="Y79" s="32" t="s">
        <v>433</v>
      </c>
    </row>
    <row r="80" spans="1:32" x14ac:dyDescent="0.2">
      <c r="Y80" s="32" t="s">
        <v>434</v>
      </c>
    </row>
    <row r="81" spans="25:25" x14ac:dyDescent="0.2">
      <c r="Y81" s="32" t="s">
        <v>435</v>
      </c>
    </row>
    <row r="82" spans="25:25" x14ac:dyDescent="0.2">
      <c r="Y82" s="32" t="s">
        <v>436</v>
      </c>
    </row>
    <row r="83" spans="25:25" x14ac:dyDescent="0.2">
      <c r="Y83" s="32" t="s">
        <v>437</v>
      </c>
    </row>
    <row r="84" spans="25:25" x14ac:dyDescent="0.2">
      <c r="Y84" s="32" t="s">
        <v>438</v>
      </c>
    </row>
    <row r="85" spans="25:25" x14ac:dyDescent="0.2">
      <c r="Y85" s="32" t="s">
        <v>439</v>
      </c>
    </row>
    <row r="86" spans="25:25" x14ac:dyDescent="0.2">
      <c r="Y86" s="32" t="s">
        <v>440</v>
      </c>
    </row>
    <row r="87" spans="25:25" x14ac:dyDescent="0.2">
      <c r="Y87" s="32" t="s">
        <v>441</v>
      </c>
    </row>
    <row r="88" spans="25:25" x14ac:dyDescent="0.2">
      <c r="Y88" s="32" t="s">
        <v>442</v>
      </c>
    </row>
    <row r="89" spans="25:25" x14ac:dyDescent="0.2">
      <c r="Y89" s="32" t="s">
        <v>443</v>
      </c>
    </row>
    <row r="90" spans="25:25" x14ac:dyDescent="0.2">
      <c r="Y90" s="32" t="s">
        <v>444</v>
      </c>
    </row>
    <row r="91" spans="25:25" x14ac:dyDescent="0.2">
      <c r="Y91" s="32" t="s">
        <v>445</v>
      </c>
    </row>
    <row r="92" spans="25:25" x14ac:dyDescent="0.2">
      <c r="Y92" s="32" t="s">
        <v>446</v>
      </c>
    </row>
    <row r="93" spans="25:25" x14ac:dyDescent="0.2">
      <c r="Y93" s="32" t="s">
        <v>447</v>
      </c>
    </row>
    <row r="94" spans="25:25" x14ac:dyDescent="0.2">
      <c r="Y94" s="32" t="s">
        <v>448</v>
      </c>
    </row>
    <row r="95" spans="25:25" x14ac:dyDescent="0.2">
      <c r="Y95" s="32" t="s">
        <v>449</v>
      </c>
    </row>
    <row r="96" spans="25:25" x14ac:dyDescent="0.2">
      <c r="Y96" s="32" t="s">
        <v>341</v>
      </c>
    </row>
    <row r="97" spans="25:25" x14ac:dyDescent="0.2">
      <c r="Y97" s="32" t="s">
        <v>450</v>
      </c>
    </row>
    <row r="98" spans="25:25" x14ac:dyDescent="0.2">
      <c r="Y98" s="32" t="s">
        <v>451</v>
      </c>
    </row>
    <row r="121" spans="25:25" x14ac:dyDescent="0.2">
      <c r="Y121" s="34" t="s">
        <v>168</v>
      </c>
    </row>
    <row r="122" spans="25:25" x14ac:dyDescent="0.2">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2020-07-31T05:47:23Z</dcterms:created>
  <dcterms:modified xsi:type="dcterms:W3CDTF">2020-10-01T02:22:19Z</dcterms:modified>
</cp:coreProperties>
</file>