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600" yWindow="1368" windowWidth="20736" windowHeight="9168"/>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<sst xmlns="http://schemas.openxmlformats.org/spreadsheetml/2006/main" count="2206" uniqueCount="551">
  <si>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</si>
  <si>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</si>
  <si>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</si>
  <si>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</si>
  <si>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</si>
  <si>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</si>
  <si>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</si>
  <si>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</si>
  <si>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</si>
  <si>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</si>
  <si>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</si>
  <si>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</si>
  <si>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</si>
  <si>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</si>
  <si>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</si>
  <si>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</si>
  <si>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</si>
  <si>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</si>
  <si>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</si>
  <si>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</si>
  <si>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</si>
  <si>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</si>
  <si>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</si>
  <si>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</si>
  <si>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</si>
  <si>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</si>
  <si>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</si>
  <si>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</si>
  <si>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</si>
  <si>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</si>
  <si>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</si>
  <si>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</si>
  <si>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</si>
  <si>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</si>
  <si>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</si>
  <si>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</si>
  <si>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</si>
  <si>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</si>
  <si>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</si>
  <si>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</si>
  <si>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</si>
  <si>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</si>
  <si>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</si>
  <si>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</si>
  <si>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</si>
  <si>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</si>
  <si>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</si>
  <si>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</si>
  <si>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</si>
  <si>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</si>
  <si>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</si>
  <si>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</si>
  <si>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</si>
  <si>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</si>
  <si>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</si>
  <si>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</si>
  <si>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</si>
  <si>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</si>
  <si>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</si>
  <si>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</si>
  <si>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</si>
  <si>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</si>
  <si>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</si>
  <si>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</si>
  <si>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</si>
  <si>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</si>
  <si>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</si>
  <si>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</si>
  <si>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</si>
  <si>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</si>
  <si>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</si>
  <si>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</si>
  <si>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</si>
  <si>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</si>
  <si>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</si>
  <si>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</si>
  <si>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</si>
  <si>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</si>
  <si>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</si>
  <si>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</si>
  <si>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</si>
  <si>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</si>
  <si>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</si>
  <si>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</si>
  <si>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</si>
  <si>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</si>
  <si>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</si>
  <si>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</si>
  <si>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</si>
  <si>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</si>
  <si>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</si>
  <si>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</si>
  <si>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</si>
  <si>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</si>
  <si>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</si>
  <si>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</si>
  <si>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</si>
  <si>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</si>
  <si>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</si>
  <si>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</si>
  <si>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</si>
  <si>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</si>
  <si>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</si>
  <si>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</si>
  <si>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</si>
  <si>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</si>
  <si>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</si>
  <si>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</si>
  <si>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</si>
  <si>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</si>
  <si>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</si>
  <si>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</si>
  <si>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</si>
  <si>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</si>
  <si>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</si>
  <si>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</si>
  <si>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</si>
  <si>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</si>
  <si>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</si>
  <si>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</si>
  <si>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</si>
  <si>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</si>
  <si>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</si>
  <si>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</si>
  <si>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</si>
  <si>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</si>
  <si>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</si>
  <si>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</si>
  <si>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</si>
  <si>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</si>
  <si>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</si>
  <si>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</si>
  <si>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</si>
  <si>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</si>
  <si>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</si>
  <si>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</si>
  <si>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</si>
  <si>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</si>
  <si>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</si>
  <si>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</si>
  <si>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</si>
  <si>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</si>
  <si>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</si>
  <si>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</si>
  <si>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</si>
  <si>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</si>
  <si>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</si>
  <si>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</si>
  <si>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</si>
  <si>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</si>
  <si>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</si>
  <si>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</si>
  <si>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</si>
  <si>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</si>
  <si>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</si>
  <si>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</si>
  <si>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</si>
  <si>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</si>
  <si>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</si>
  <si>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</si>
  <si>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</si>
  <si>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</si>
  <si>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</si>
  <si>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</si>
  <si>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</si>
  <si>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</si>
  <si>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</si>
  <si>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</si>
  <si>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</si>
  <si>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</si>
  <si>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</si>
  <si>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</si>
  <si>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</si>
  <si>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</si>
  <si>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</si>
  <si>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</si>
  <si>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</si>
  <si>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</si>
  <si>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</si>
  <si>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</si>
  <si>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</si>
  <si>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</si>
  <si>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</si>
  <si>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</si>
  <si>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</si>
  <si>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</si>
  <si>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</si>
  <si>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</si>
  <si>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</si>
  <si>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</si>
  <si>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</si>
  <si>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</si>
  <si>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</si>
  <si>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</si>
  <si>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</si>
  <si>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</si>
  <si>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</si>
  <si>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</si>
  <si>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</si>
  <si>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</si>
  <si>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</si>
  <si>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</si>
  <si>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</si>
  <si>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</si>
  <si>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</si>
  <si>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</si>
  <si>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</si>
  <si>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</si>
  <si>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</si>
  <si>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</si>
  <si>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</si>
  <si>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</si>
  <si>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</si>
  <si>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</si>
  <si>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</si>
  <si>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</si>
  <si>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</si>
  <si>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</si>
  <si>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</si>
  <si>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</si>
  <si>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</si>
  <si>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</si>
  <si>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</si>
  <si>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</si>
  <si>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</si>
  <si>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</si>
  <si>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</si>
  <si>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</si>
  <si>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</si>
  <si>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</si>
  <si>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</si>
  <si>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</si>
  <si>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</si>
  <si>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</si>
  <si>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</si>
  <si>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</si>
  <si>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</si>
  <si>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</si>
  <si>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</si>
  <si>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</si>
  <si>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</si>
  <si>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</si>
  <si>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</si>
  <si>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</si>
  <si>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</si>
  <si>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</si>
  <si>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</si>
  <si>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</si>
  <si>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</si>
  <si>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</si>
  <si>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</si>
  <si>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</si>
  <si>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</si>
  <si>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</si>
  <si>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</si>
  <si>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</si>
  <si>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</si>
  <si>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</si>
  <si>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</si>
  <si>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</si>
  <si>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</si>
  <si>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</si>
  <si>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</si>
  <si>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</si>
  <si>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</si>
  <si>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</si>
  <si>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</si>
  <si>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</si>
  <si>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</si>
  <si>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</si>
  <si>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</si>
  <si>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</si>
  <si>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</si>
  <si>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</si>
  <si>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</si>
  <si>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</si>
  <si>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</si>
  <si>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</si>
  <si>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</si>
  <si>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</si>
  <si>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</si>
  <si>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</si>
  <si>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</si>
  <si>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</si>
  <si>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</si>
  <si>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</si>
  <si>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</si>
  <si>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</si>
  <si>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</si>
  <si>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</si>
  <si>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</si>
  <si>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</si>
  <si>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</si>
  <si>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</si>
  <si>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</si>
  <si>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</si>
  <si>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</si>
  <si>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</si>
  <si>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</si>
  <si>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</si>
  <si>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</si>
  <si>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</si>
  <si>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</si>
  <si>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</si>
  <si>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</si>
  <si>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</si>
  <si>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</si>
  <si>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</si>
  <si>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</si>
  <si>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</si>
  <si>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</si>
  <si>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</si>
  <si>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</si>
  <si>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</si>
  <si>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</si>
  <si>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</si>
  <si>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</si>
  <si>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</si>
  <si>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</si>
  <si>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</si>
  <si>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</si>
  <si>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</si>
  <si>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</si>
  <si>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</si>
  <si>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</si>
  <si>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</si>
  <si>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</si>
  <si>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</si>
  <si>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</si>
  <si>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</si>
  <si>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</si>
  <si>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</si>
  <si>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</si>
  <si>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</si>
  <si>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</si>
  <si>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</si>
  <si>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</si>
  <si>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</si>
  <si>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</si>
  <si>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</si>
  <si>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</si>
  <si>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</si>
  <si>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</si>
  <si>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</si>
  <si>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</si>
  <si>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</si>
  <si>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</si>
  <si>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</si>
  <si>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</si>
  <si>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</si>
  <si>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</si>
  <si>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</si>
  <si>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</si>
  <si>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</si>
  <si>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</si>
  <si>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</si>
  <si>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</si>
  <si>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</si>
  <si>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</si>
  <si>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</si>
  <si>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</si>
  <si>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</si>
  <si>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</si>
  <si>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</si>
  <si>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</si>
  <si>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</si>
  <si>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</si>
  <si>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</si>
  <si>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</si>
  <si>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</si>
  <si>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</si>
  <si>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</si>
  <si>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</si>
  <si>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</si>
  <si>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</si>
  <si>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</si>
  <si>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</si>
  <si>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</si>
  <si>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</si>
  <si>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</si>
  <si>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</si>
  <si>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</si>
  <si>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</si>
  <si>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</si>
  <si>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</si>
  <si>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</si>
  <si>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</si>
  <si>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</si>
  <si>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</si>
  <si>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</si>
  <si>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</si>
  <si>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</si>
  <si>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</si>
  <si>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</si>
  <si>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</si>
  <si>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</si>
  <si>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</si>
  <si>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</si>
  <si>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</si>
  <si>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</si>
  <si>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</si>
  <si>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</si>
  <si>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</si>
  <si>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</si>
  <si>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</si>
  <si>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</si>
  <si>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</si>
  <si>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</si>
  <si>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</si>
  <si>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</si>
  <si>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</si>
  <si>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</si>
  <si>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</si>
  <si>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</si>
  <si>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</si>
  <si>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</si>
  <si>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</si>
  <si>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</si>
  <si>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</si>
  <si>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</si>
  <si>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</si>
  <si>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</si>
  <si>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</si>
  <si>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</si>
  <si>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</si>
  <si>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</si>
  <si>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</si>
  <si>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</si>
  <si>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</si>
  <si>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</si>
  <si>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</si>
  <si>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</si>
  <si>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</si>
  <si>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</si>
  <si>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</si>
  <si>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</si>
  <si>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</si>
  <si>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</si>
  <si>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</si>
  <si>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</si>
  <si>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</si>
  <si>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</si>
  <si>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</si>
  <si>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</si>
  <si>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</si>
  <si>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</si>
  <si>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</si>
  <si>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</si>
  <si>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</si>
  <si>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</si>
  <si>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</si>
  <si>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</si>
  <si>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</si>
  <si>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</si>
  <si>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</si>
  <si>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</si>
  <si>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</si>
  <si>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</si>
  <si>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</si>
  <si>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</si>
  <si>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</si>
  <si>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</si>
  <si>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</si>
  <si>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</si>
  <si>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</si>
  <si>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</si>
  <si>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</si>
  <si>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</si>
  <si>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</si>
  <si>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</si>
  <si>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</si>
  <si>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</si>
  <si>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</si>
  <si>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</si>
  <si>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</si>
  <si>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</si>
  <si>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</si>
  <si>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</si>
  <si>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</si>
  <si>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</si>
  <si>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</si>
  <si>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高度情報通信ネットワーク社会推進経費</t>
  </si>
  <si>
    <t>内閣官房副長官補</t>
    <rPh sb="0" eb="2">
      <t>ナイカク</t>
    </rPh>
    <rPh sb="2" eb="4">
      <t>カンボウ</t>
    </rPh>
    <rPh sb="4" eb="7">
      <t>フクチョウカン</t>
    </rPh>
    <rPh sb="7" eb="8">
      <t>ホ</t>
    </rPh>
    <phoneticPr fontId="6"/>
  </si>
  <si>
    <t>情報通信技術（ＩＴ）総合戦略室</t>
  </si>
  <si>
    <t>内閣参事官　吉田　宏平</t>
    <rPh sb="0" eb="2">
      <t>ナイカク</t>
    </rPh>
    <rPh sb="2" eb="5">
      <t>サンジカン</t>
    </rPh>
    <rPh sb="6" eb="8">
      <t>ヨシダ</t>
    </rPh>
    <rPh sb="9" eb="11">
      <t>コウヘイ</t>
    </rPh>
    <phoneticPr fontId="6"/>
  </si>
  <si>
    <t>○</t>
  </si>
  <si>
    <t>高度情報通信ネットワーク社会形成基本法
（平成12年法律第144号）</t>
  </si>
  <si>
    <t>世界最先端デジタル国家創造宣言・官民データ活用推進基本計画（令和元年6月4日）</t>
    <rPh sb="16" eb="18">
      <t>カンミン</t>
    </rPh>
    <rPh sb="21" eb="23">
      <t>カツヨウ</t>
    </rPh>
    <rPh sb="23" eb="25">
      <t>スイシン</t>
    </rPh>
    <rPh sb="25" eb="27">
      <t>キホン</t>
    </rPh>
    <rPh sb="27" eb="29">
      <t>ケイカク</t>
    </rPh>
    <rPh sb="30" eb="32">
      <t>レイワ</t>
    </rPh>
    <rPh sb="32" eb="34">
      <t>ガンネン</t>
    </rPh>
    <phoneticPr fontId="6"/>
  </si>
  <si>
    <t>国民本位の電子行政の実現等に向け、高度情報通信ネットワーク社会の形成に関する施策を推進する。</t>
  </si>
  <si>
    <t>-</t>
  </si>
  <si>
    <t>-</t>
    <phoneticPr fontId="6"/>
  </si>
  <si>
    <t>-</t>
    <phoneticPr fontId="6"/>
  </si>
  <si>
    <t>-</t>
    <phoneticPr fontId="6"/>
  </si>
  <si>
    <t>諸謝金</t>
    <rPh sb="0" eb="3">
      <t>ショシャキン</t>
    </rPh>
    <phoneticPr fontId="6"/>
  </si>
  <si>
    <t>「世界最先端デジタル国家創造宣言・官民データ活用推進基本計画」に掲げられた施策のうち、特に重要なものについて、効率的かつ効果的な進捗状況の把握、評価及び改訂に繋げるために必要となる調査・研究を実施する。</t>
    <phoneticPr fontId="6"/>
  </si>
  <si>
    <t>-</t>
    <phoneticPr fontId="6"/>
  </si>
  <si>
    <t>-</t>
    <phoneticPr fontId="6"/>
  </si>
  <si>
    <t>-</t>
    <phoneticPr fontId="6"/>
  </si>
  <si>
    <t>-</t>
    <phoneticPr fontId="6"/>
  </si>
  <si>
    <t>毎年策定されるIT戦略の改定を目的として調査を実施する事業のため、定量的な成果目標の設置は困難である。</t>
    <rPh sb="0" eb="2">
      <t>マイトシ</t>
    </rPh>
    <rPh sb="2" eb="4">
      <t>サクテイ</t>
    </rPh>
    <rPh sb="9" eb="11">
      <t>センリャク</t>
    </rPh>
    <rPh sb="12" eb="14">
      <t>カイテイ</t>
    </rPh>
    <rPh sb="15" eb="17">
      <t>モクテキ</t>
    </rPh>
    <rPh sb="20" eb="22">
      <t>チョウサ</t>
    </rPh>
    <phoneticPr fontId="6"/>
  </si>
  <si>
    <t>高度情報通信ネットワーク社会の形成に関する施策の推進に係る企画立案及び総合調整を行う。</t>
  </si>
  <si>
    <t>高度情報通信ネットワーク社会推進戦略本部及び専門調査会の開催回数</t>
  </si>
  <si>
    <t>回</t>
    <rPh sb="0" eb="1">
      <t>カイ</t>
    </rPh>
    <phoneticPr fontId="6"/>
  </si>
  <si>
    <t>-</t>
    <phoneticPr fontId="6"/>
  </si>
  <si>
    <t>調査に必要な経費／調査の実施件数　　　　　　　　　　　　　　</t>
  </si>
  <si>
    <t>調査の実施件数</t>
  </si>
  <si>
    <t>件</t>
    <rPh sb="0" eb="1">
      <t>ケン</t>
    </rPh>
    <phoneticPr fontId="6"/>
  </si>
  <si>
    <t>百万円</t>
  </si>
  <si>
    <t>百万円/件</t>
  </si>
  <si>
    <t>17/7</t>
  </si>
  <si>
    <t>37/5</t>
  </si>
  <si>
    <t>-</t>
    <phoneticPr fontId="6"/>
  </si>
  <si>
    <t>情報通信技術は、力強い経済成長はじめ社会課題の解決を実現するための鍵であり、当該事業は国民や社会のニーズを的確に反映したものである。</t>
  </si>
  <si>
    <t>ＩＴ基本法において、国は高度情報通信ネットワーク社会の形成に関する施策を実施する責務を有するとされており、当該事業は国が自ら実施すべきものである。</t>
  </si>
  <si>
    <t>当該事業は、ＩＴ基本法の目的である高度情報通信ネットワーク社会の形成に関する施策の迅速かつ重点的な推進に資するものであり、必要かつ適切で、優先度が高いものである。</t>
  </si>
  <si>
    <t>‐</t>
  </si>
  <si>
    <t>点検結果を踏まえ、引き続き当該事業の必要性を精査し、真に必要な事業を実施するとともに、適切な調達による予算執行を行う。</t>
  </si>
  <si>
    <t>0001</t>
    <phoneticPr fontId="6"/>
  </si>
  <si>
    <t>0001</t>
    <phoneticPr fontId="6"/>
  </si>
  <si>
    <t>0002</t>
    <phoneticPr fontId="6"/>
  </si>
  <si>
    <t>0002</t>
    <phoneticPr fontId="6"/>
  </si>
  <si>
    <t>A.（株）三菱総合研究所</t>
    <phoneticPr fontId="6"/>
  </si>
  <si>
    <t>人件費等</t>
    <rPh sb="0" eb="3">
      <t>ジンケンヒ</t>
    </rPh>
    <rPh sb="3" eb="4">
      <t>トウ</t>
    </rPh>
    <phoneticPr fontId="6"/>
  </si>
  <si>
    <t>消費税</t>
    <rPh sb="0" eb="3">
      <t>ショウヒゼイ</t>
    </rPh>
    <phoneticPr fontId="6"/>
  </si>
  <si>
    <t>人件費</t>
    <rPh sb="0" eb="3">
      <t>ジンケンヒ</t>
    </rPh>
    <phoneticPr fontId="6"/>
  </si>
  <si>
    <t>その他</t>
    <rPh sb="2" eb="3">
      <t>タ</t>
    </rPh>
    <phoneticPr fontId="6"/>
  </si>
  <si>
    <t>交通信号機等の社会インフラに係る通信ネットワークの在り方に関する海外動向調査</t>
    <phoneticPr fontId="6"/>
  </si>
  <si>
    <t>落札率については、予定価格が類推される恐れがあることから非公表としている</t>
    <rPh sb="0" eb="2">
      <t>ラクサツ</t>
    </rPh>
    <rPh sb="2" eb="3">
      <t>リツ</t>
    </rPh>
    <rPh sb="9" eb="11">
      <t>ヨテイ</t>
    </rPh>
    <rPh sb="11" eb="13">
      <t>カカク</t>
    </rPh>
    <rPh sb="14" eb="16">
      <t>ルイスイ</t>
    </rPh>
    <rPh sb="19" eb="20">
      <t>オソ</t>
    </rPh>
    <rPh sb="28" eb="29">
      <t>ヒ</t>
    </rPh>
    <rPh sb="29" eb="31">
      <t>コウヒョウ</t>
    </rPh>
    <phoneticPr fontId="6"/>
  </si>
  <si>
    <t>11/1</t>
    <phoneticPr fontId="6"/>
  </si>
  <si>
    <t>10/1</t>
    <phoneticPr fontId="6"/>
  </si>
  <si>
    <t>無</t>
  </si>
  <si>
    <t>-</t>
    <phoneticPr fontId="6"/>
  </si>
  <si>
    <t>一般競争入札によりコスト水準の適正化を図っている。</t>
    <phoneticPr fontId="6"/>
  </si>
  <si>
    <t>当該事業の必要性を精査し、真に必要な事業を実施した。</t>
  </si>
  <si>
    <t>当該事業の必要性を精査し、コスト削減に努めた。</t>
  </si>
  <si>
    <t>成果実績は、ＩＴ戦略本部や専門調査会におけるＩＴ戦略改訂等の審議に寄与し、成果目標に見合ったものである。</t>
  </si>
  <si>
    <t>成果物は、ＩＴ戦略改訂等に十分活用されている。</t>
  </si>
  <si>
    <t>（株）三菱総合研究所</t>
    <phoneticPr fontId="6"/>
  </si>
  <si>
    <t>高度情報通信ネットワーク社会の形成に関する施策の着実な推進を図るため、本事業により課題等が適切に検討、解決されることを目標とする。平成29年度～令和元年度においては、データ流通・活用環境の整備に関する課題等の検討を行った。令和２年度以降についても、昨年度に引き続き、同課題の検討を実施していく予定。</t>
    <rPh sb="0" eb="2">
      <t>コウド</t>
    </rPh>
    <rPh sb="2" eb="4">
      <t>ジョウホウ</t>
    </rPh>
    <rPh sb="4" eb="6">
      <t>ツウシン</t>
    </rPh>
    <rPh sb="12" eb="14">
      <t>シャカイ</t>
    </rPh>
    <rPh sb="15" eb="17">
      <t>ケイセイ</t>
    </rPh>
    <rPh sb="18" eb="19">
      <t>カン</t>
    </rPh>
    <rPh sb="21" eb="23">
      <t>シサク</t>
    </rPh>
    <rPh sb="69" eb="71">
      <t>ネンド</t>
    </rPh>
    <rPh sb="72" eb="73">
      <t>レイ</t>
    </rPh>
    <rPh sb="73" eb="74">
      <t>ワ</t>
    </rPh>
    <rPh sb="74" eb="76">
      <t>ガンネン</t>
    </rPh>
    <rPh sb="76" eb="77">
      <t>ド</t>
    </rPh>
    <rPh sb="86" eb="88">
      <t>リュウツウ</t>
    </rPh>
    <rPh sb="89" eb="91">
      <t>カツヨウ</t>
    </rPh>
    <rPh sb="91" eb="93">
      <t>カンキョウ</t>
    </rPh>
    <rPh sb="94" eb="96">
      <t>セイビ</t>
    </rPh>
    <rPh sb="97" eb="98">
      <t>カン</t>
    </rPh>
    <rPh sb="100" eb="102">
      <t>カダイ</t>
    </rPh>
    <rPh sb="102" eb="103">
      <t>トウ</t>
    </rPh>
    <rPh sb="107" eb="108">
      <t>オコナ</t>
    </rPh>
    <rPh sb="111" eb="113">
      <t>レイワ</t>
    </rPh>
    <rPh sb="124" eb="127">
      <t>サクネンド</t>
    </rPh>
    <rPh sb="128" eb="129">
      <t>ヒ</t>
    </rPh>
    <rPh sb="130" eb="131">
      <t>ツヅ</t>
    </rPh>
    <rPh sb="133" eb="134">
      <t>ドウ</t>
    </rPh>
    <rPh sb="134" eb="136">
      <t>カダイ</t>
    </rPh>
    <rPh sb="137" eb="139">
      <t>ケントウ</t>
    </rPh>
    <phoneticPr fontId="4"/>
  </si>
  <si>
    <t>一般競争入札で実施することにより、適正な事業者選定に努めた。</t>
    <rPh sb="7" eb="9">
      <t>ジッシ</t>
    </rPh>
    <rPh sb="17" eb="19">
      <t>テキセイ</t>
    </rPh>
    <rPh sb="20" eb="23">
      <t>ジギョウシャ</t>
    </rPh>
    <rPh sb="23" eb="25">
      <t>センテイ</t>
    </rPh>
    <rPh sb="26" eb="27">
      <t>ツト</t>
    </rPh>
    <phoneticPr fontId="6"/>
  </si>
  <si>
    <t>調査の実施にあたっては、その必要性を十分検討した上で、一般競争入札を適切に実施することでコスト水準の適正化を図る等、効率的な予算執行に努めている。</t>
    <rPh sb="27" eb="29">
      <t>イッパン</t>
    </rPh>
    <rPh sb="29" eb="31">
      <t>キョウソウ</t>
    </rPh>
    <rPh sb="31" eb="33">
      <t>ニュウサツ</t>
    </rPh>
    <rPh sb="47" eb="49">
      <t>スイジュン</t>
    </rPh>
    <rPh sb="50" eb="53">
      <t>テキセイカ</t>
    </rPh>
    <rPh sb="54" eb="55">
      <t>ハカ</t>
    </rPh>
    <rPh sb="56" eb="57">
      <t>トウ</t>
    </rPh>
    <phoneticPr fontId="6"/>
  </si>
  <si>
    <t>-</t>
    <phoneticPr fontId="6"/>
  </si>
  <si>
    <t>-</t>
    <phoneticPr fontId="6"/>
  </si>
  <si>
    <t>-</t>
    <phoneticPr fontId="6"/>
  </si>
  <si>
    <t>点検対象外</t>
    <phoneticPr fontId="6"/>
  </si>
  <si>
    <t>引き続き、効果的･効率的な事業の実施に努めることとし、効率的に執行した実績を概算要求に反映させること。</t>
    <phoneticPr fontId="6"/>
  </si>
  <si>
    <t>-</t>
    <phoneticPr fontId="6"/>
  </si>
  <si>
    <t>デジタル強靭化による社会構造の変革・社会全体の行動変容の両面を進めるべく、世界最先端デジタル国家創造宣言・官民データ活用推進基本計画に基づく施策の着実な実施を図る観点等から増加している。</t>
    <rPh sb="4" eb="6">
      <t>キョウジン</t>
    </rPh>
    <rPh sb="6" eb="7">
      <t>カ</t>
    </rPh>
    <rPh sb="10" eb="12">
      <t>シャカイ</t>
    </rPh>
    <rPh sb="12" eb="14">
      <t>コウゾウ</t>
    </rPh>
    <rPh sb="15" eb="17">
      <t>ヘンカク</t>
    </rPh>
    <rPh sb="18" eb="20">
      <t>シャカイ</t>
    </rPh>
    <rPh sb="20" eb="22">
      <t>ゼンタイ</t>
    </rPh>
    <rPh sb="23" eb="25">
      <t>コウドウ</t>
    </rPh>
    <rPh sb="25" eb="27">
      <t>ヘンヨウ</t>
    </rPh>
    <rPh sb="28" eb="30">
      <t>リョウメン</t>
    </rPh>
    <rPh sb="31" eb="32">
      <t>スス</t>
    </rPh>
    <phoneticPr fontId="6"/>
  </si>
  <si>
    <t>活動実績は、概ね見込みに見合ったものである。</t>
    <rPh sb="6" eb="7">
      <t>オオム</t>
    </rPh>
    <phoneticPr fontId="6"/>
  </si>
  <si>
    <t>-</t>
    <phoneticPr fontId="6"/>
  </si>
  <si>
    <t>行政事業レビュー推進チームの所見を踏まえ、効果的･効率的な調査・研究の実施に努めることとし、効率的に執行した実績を反映させた概算要求に努める。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</si>
</sst>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4" fillId="0" borderId="75" xfId="0" applyFont="1" applyFill="1" applyBorder="1" applyAlignment="1" applyProtection="1">
      <alignment horizontal="left" vertical="center" wrapText="1"/>
      <protection locked="0"/>
    </xf>
    <xf numFmtId="0" fontId="4" fillId="0" borderId="10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151086</xdr:colOff>
      <xdr:row>742</xdr:row>
      <xdr:rowOff>157655</xdr:rowOff>
    </xdr:from>
    <xdr:ext cx="1082400" cy="656169"/>
    <xdr:sp macro="" textlink="">
      <xdr:nvSpPr>
        <xdr:cNvPr id="2" name="テキスト ボックス 1"/>
        <xdr:cNvSpPr txBox="1"/>
      </xdr:nvSpPr>
      <xdr:spPr>
        <a:xfrm>
          <a:off x="2121776" y="46278362"/>
          <a:ext cx="1082400" cy="65616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ja-JP" altLang="en-US" sz="1100">
              <a:solidFill>
                <a:schemeClr val="tx1"/>
              </a:solidFill>
              <a:effectLst/>
              <a:latin typeface="+mn-lt"/>
              <a:ea typeface="+mn-ea"/>
              <a:cs typeface="+mn-cs"/>
            </a:rPr>
            <a:t>１１</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twoCellAnchor>
    <xdr:from>
      <xdr:col>16</xdr:col>
      <xdr:colOff>51073</xdr:colOff>
      <xdr:row>743</xdr:row>
      <xdr:rowOff>128095</xdr:rowOff>
    </xdr:from>
    <xdr:to>
      <xdr:col>25</xdr:col>
      <xdr:colOff>134487</xdr:colOff>
      <xdr:row>743</xdr:row>
      <xdr:rowOff>131016</xdr:rowOff>
    </xdr:to>
    <xdr:cxnSp macro="">
      <xdr:nvCxnSpPr>
        <xdr:cNvPr id="3" name="直線矢印コネクタ 2"/>
        <xdr:cNvCxnSpPr>
          <a:stCxn id="2" idx="3"/>
          <a:endCxn id="5" idx="1"/>
        </xdr:cNvCxnSpPr>
      </xdr:nvCxnSpPr>
      <xdr:spPr>
        <a:xfrm flipV="1">
          <a:off x="3204176" y="46603526"/>
          <a:ext cx="1857035" cy="29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193074</xdr:colOff>
      <xdr:row>744</xdr:row>
      <xdr:rowOff>167331</xdr:rowOff>
    </xdr:from>
    <xdr:ext cx="3783826" cy="459100"/>
    <xdr:sp macro="" textlink="">
      <xdr:nvSpPr>
        <xdr:cNvPr id="4" name="テキスト ボックス 3"/>
        <xdr:cNvSpPr txBox="1"/>
      </xdr:nvSpPr>
      <xdr:spPr>
        <a:xfrm>
          <a:off x="5135777" y="46569527"/>
          <a:ext cx="378382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a:effectLst/>
            </a:rPr>
            <a:t>交通信号機等の社会インフラに係る通信ネットワークの在り方に関する海外動向調査</a:t>
          </a:r>
          <a:endParaRPr lang="ja-JP" altLang="ja-JP">
            <a:effectLst/>
          </a:endParaRPr>
        </a:p>
      </xdr:txBody>
    </xdr:sp>
    <xdr:clientData/>
  </xdr:oneCellAnchor>
  <xdr:oneCellAnchor>
    <xdr:from>
      <xdr:col>25</xdr:col>
      <xdr:colOff>134487</xdr:colOff>
      <xdr:row>742</xdr:row>
      <xdr:rowOff>151086</xdr:rowOff>
    </xdr:from>
    <xdr:ext cx="1901892" cy="663466"/>
    <xdr:sp macro="" textlink="">
      <xdr:nvSpPr>
        <xdr:cNvPr id="5" name="テキスト ボックス 4"/>
        <xdr:cNvSpPr txBox="1"/>
      </xdr:nvSpPr>
      <xdr:spPr>
        <a:xfrm>
          <a:off x="5061211" y="46271793"/>
          <a:ext cx="1901892" cy="66346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chemeClr val="tx1"/>
              </a:solidFill>
              <a:effectLst/>
              <a:latin typeface="+mn-lt"/>
              <a:ea typeface="+mn-ea"/>
              <a:cs typeface="+mn-cs"/>
            </a:rPr>
            <a:t>Ａ</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（株）三菱総合研究所　　　</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１１</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oneCellAnchor>
    <xdr:from>
      <xdr:col>25</xdr:col>
      <xdr:colOff>173633</xdr:colOff>
      <xdr:row>741</xdr:row>
      <xdr:rowOff>202306</xdr:rowOff>
    </xdr:from>
    <xdr:ext cx="2362920" cy="275717"/>
    <xdr:sp macro="" textlink="">
      <xdr:nvSpPr>
        <xdr:cNvPr id="6" name="テキスト ボックス 5"/>
        <xdr:cNvSpPr txBox="1"/>
      </xdr:nvSpPr>
      <xdr:spPr>
        <a:xfrm>
          <a:off x="5100357" y="45968289"/>
          <a:ext cx="2362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一般競争入札（総合評価）</a:t>
          </a:r>
          <a:r>
            <a:rPr kumimoji="1" lang="en-US"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6" t="s">
        <v>0</v>
      </c>
      <c r="AK2" s="946"/>
      <c r="AL2" s="946"/>
      <c r="AM2" s="946"/>
      <c r="AN2" s="946"/>
      <c r="AO2" s="947"/>
      <c r="AP2" s="947"/>
      <c r="AQ2" s="947"/>
      <c r="AR2" s="64" t="str">
        <f>IF(OR(AO2="　", AO2=""), "", "-")</f>
        <v/>
      </c>
      <c r="AS2" s="948">
        <v>2</v>
      </c>
      <c r="AT2" s="948"/>
      <c r="AU2" s="948"/>
      <c r="AV2" s="42" t="str">
        <f>IF(AW2="", "", "-")</f>
        <v/>
      </c>
      <c r="AW2" s="893"/>
      <c r="AX2" s="893"/>
    </row>
    <row r="3" spans="1:50" ht="21" customHeight="1" thickBot="1" x14ac:dyDescent="0.25">
      <c r="A3" s="849" t="s">
        <v>349</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149</v>
      </c>
      <c r="AK3" s="851"/>
      <c r="AL3" s="851"/>
      <c r="AM3" s="851"/>
      <c r="AN3" s="851"/>
      <c r="AO3" s="851"/>
      <c r="AP3" s="851"/>
      <c r="AQ3" s="851"/>
      <c r="AR3" s="851"/>
      <c r="AS3" s="851"/>
      <c r="AT3" s="851"/>
      <c r="AU3" s="851"/>
      <c r="AV3" s="851"/>
      <c r="AW3" s="851"/>
      <c r="AX3" s="24" t="s">
        <v>64</v>
      </c>
    </row>
    <row r="4" spans="1:50" ht="24.75"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1" t="s">
        <v>442</v>
      </c>
      <c r="H5" s="822"/>
      <c r="I5" s="822"/>
      <c r="J5" s="822"/>
      <c r="K5" s="822"/>
      <c r="L5" s="822"/>
      <c r="M5" s="823" t="s">
        <v>65</v>
      </c>
      <c r="N5" s="824"/>
      <c r="O5" s="824"/>
      <c r="P5" s="824"/>
      <c r="Q5" s="824"/>
      <c r="R5" s="825"/>
      <c r="S5" s="826" t="s">
        <v>69</v>
      </c>
      <c r="T5" s="822"/>
      <c r="U5" s="822"/>
      <c r="V5" s="822"/>
      <c r="W5" s="822"/>
      <c r="X5" s="827"/>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4" t="s">
        <v>313</v>
      </c>
      <c r="Z7" s="432"/>
      <c r="AA7" s="432"/>
      <c r="AB7" s="432"/>
      <c r="AC7" s="432"/>
      <c r="AD7" s="905"/>
      <c r="AE7" s="894" t="s">
        <v>487</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2">
      <c r="A8" s="484" t="s">
        <v>211</v>
      </c>
      <c r="B8" s="485"/>
      <c r="C8" s="485"/>
      <c r="D8" s="485"/>
      <c r="E8" s="485"/>
      <c r="F8" s="486"/>
      <c r="G8" s="915" t="str">
        <f>入力規則等!A27</f>
        <v>ＩＴ戦略</v>
      </c>
      <c r="H8" s="706"/>
      <c r="I8" s="706"/>
      <c r="J8" s="706"/>
      <c r="K8" s="706"/>
      <c r="L8" s="706"/>
      <c r="M8" s="706"/>
      <c r="N8" s="706"/>
      <c r="O8" s="706"/>
      <c r="P8" s="706"/>
      <c r="Q8" s="706"/>
      <c r="R8" s="706"/>
      <c r="S8" s="706"/>
      <c r="T8" s="706"/>
      <c r="U8" s="706"/>
      <c r="V8" s="706"/>
      <c r="W8" s="706"/>
      <c r="X8" s="916"/>
      <c r="Y8" s="828" t="s">
        <v>212</v>
      </c>
      <c r="Z8" s="829"/>
      <c r="AA8" s="829"/>
      <c r="AB8" s="829"/>
      <c r="AC8" s="829"/>
      <c r="AD8" s="830"/>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1" t="s">
        <v>23</v>
      </c>
      <c r="B9" s="832"/>
      <c r="C9" s="832"/>
      <c r="D9" s="832"/>
      <c r="E9" s="832"/>
      <c r="F9" s="832"/>
      <c r="G9" s="833" t="s">
        <v>488</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2">
      <c r="A10" s="646" t="s">
        <v>29</v>
      </c>
      <c r="B10" s="647"/>
      <c r="C10" s="647"/>
      <c r="D10" s="647"/>
      <c r="E10" s="647"/>
      <c r="F10" s="647"/>
      <c r="G10" s="739" t="s">
        <v>494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1" t="s">
        <v>24</v>
      </c>
      <c r="B12" s="962"/>
      <c r="C12" s="962"/>
      <c r="D12" s="962"/>
      <c r="E12" s="962"/>
      <c r="F12" s="963"/>
      <c r="G12" s="745"/>
      <c r="H12" s="746"/>
      <c r="I12" s="746"/>
      <c r="J12" s="746"/>
      <c r="K12" s="746"/>
      <c r="L12" s="746"/>
      <c r="M12" s="746"/>
      <c r="N12" s="746"/>
      <c r="O12" s="746"/>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2">
      <c r="A13" s="600"/>
      <c r="B13" s="601"/>
      <c r="C13" s="601"/>
      <c r="D13" s="601"/>
      <c r="E13" s="601"/>
      <c r="F13" s="602"/>
      <c r="G13" s="709" t="s">
        <v>6</v>
      </c>
      <c r="H13" s="710"/>
      <c r="I13" s="749" t="s">
        <v>7</v>
      </c>
      <c r="J13" s="750"/>
      <c r="K13" s="750"/>
      <c r="L13" s="750"/>
      <c r="M13" s="750"/>
      <c r="N13" s="750"/>
      <c r="O13" s="751"/>
      <c r="P13" s="643">
        <v>54</v>
      </c>
      <c r="Q13" s="644"/>
      <c r="R13" s="644"/>
      <c r="S13" s="644"/>
      <c r="T13" s="644"/>
      <c r="U13" s="644"/>
      <c r="V13" s="645"/>
      <c r="W13" s="643">
        <v>54</v>
      </c>
      <c r="X13" s="644"/>
      <c r="Y13" s="644"/>
      <c r="Z13" s="644"/>
      <c r="AA13" s="644"/>
      <c r="AB13" s="644"/>
      <c r="AC13" s="645"/>
      <c r="AD13" s="643">
        <v>11</v>
      </c>
      <c r="AE13" s="644"/>
      <c r="AF13" s="644"/>
      <c r="AG13" s="644"/>
      <c r="AH13" s="644"/>
      <c r="AI13" s="644"/>
      <c r="AJ13" s="645"/>
      <c r="AK13" s="643">
        <v>10</v>
      </c>
      <c r="AL13" s="644"/>
      <c r="AM13" s="644"/>
      <c r="AN13" s="644"/>
      <c r="AO13" s="644"/>
      <c r="AP13" s="644"/>
      <c r="AQ13" s="645"/>
      <c r="AR13" s="901">
        <v>25</v>
      </c>
      <c r="AS13" s="902"/>
      <c r="AT13" s="902"/>
      <c r="AU13" s="902"/>
      <c r="AV13" s="902"/>
      <c r="AW13" s="902"/>
      <c r="AX13" s="903"/>
    </row>
    <row r="14" spans="1:50" ht="21" customHeight="1" x14ac:dyDescent="0.2">
      <c r="A14" s="600"/>
      <c r="B14" s="601"/>
      <c r="C14" s="601"/>
      <c r="D14" s="601"/>
      <c r="E14" s="601"/>
      <c r="F14" s="602"/>
      <c r="G14" s="711"/>
      <c r="H14" s="712"/>
      <c r="I14" s="697" t="s">
        <v>8</v>
      </c>
      <c r="J14" s="747"/>
      <c r="K14" s="747"/>
      <c r="L14" s="747"/>
      <c r="M14" s="747"/>
      <c r="N14" s="747"/>
      <c r="O14" s="748"/>
      <c r="P14" s="643" t="s">
        <v>489</v>
      </c>
      <c r="Q14" s="644"/>
      <c r="R14" s="644"/>
      <c r="S14" s="644"/>
      <c r="T14" s="644"/>
      <c r="U14" s="644"/>
      <c r="V14" s="645"/>
      <c r="W14" s="643" t="s">
        <v>490</v>
      </c>
      <c r="X14" s="644"/>
      <c r="Y14" s="644"/>
      <c r="Z14" s="644"/>
      <c r="AA14" s="644"/>
      <c r="AB14" s="644"/>
      <c r="AC14" s="645"/>
      <c r="AD14" s="643" t="s">
        <v>490</v>
      </c>
      <c r="AE14" s="644"/>
      <c r="AF14" s="644"/>
      <c r="AG14" s="644"/>
      <c r="AH14" s="644"/>
      <c r="AI14" s="644"/>
      <c r="AJ14" s="645"/>
      <c r="AK14" s="643" t="s">
        <v>490</v>
      </c>
      <c r="AL14" s="644"/>
      <c r="AM14" s="644"/>
      <c r="AN14" s="644"/>
      <c r="AO14" s="644"/>
      <c r="AP14" s="644"/>
      <c r="AQ14" s="645"/>
      <c r="AR14" s="773"/>
      <c r="AS14" s="773"/>
      <c r="AT14" s="773"/>
      <c r="AU14" s="773"/>
      <c r="AV14" s="773"/>
      <c r="AW14" s="773"/>
      <c r="AX14" s="774"/>
    </row>
    <row r="15" spans="1:50" ht="21" customHeight="1" x14ac:dyDescent="0.2">
      <c r="A15" s="600"/>
      <c r="B15" s="601"/>
      <c r="C15" s="601"/>
      <c r="D15" s="601"/>
      <c r="E15" s="601"/>
      <c r="F15" s="602"/>
      <c r="G15" s="711"/>
      <c r="H15" s="712"/>
      <c r="I15" s="697" t="s">
        <v>50</v>
      </c>
      <c r="J15" s="698"/>
      <c r="K15" s="698"/>
      <c r="L15" s="698"/>
      <c r="M15" s="698"/>
      <c r="N15" s="698"/>
      <c r="O15" s="699"/>
      <c r="P15" s="643">
        <v>110</v>
      </c>
      <c r="Q15" s="644"/>
      <c r="R15" s="644"/>
      <c r="S15" s="644"/>
      <c r="T15" s="644"/>
      <c r="U15" s="644"/>
      <c r="V15" s="645"/>
      <c r="W15" s="643" t="s">
        <v>491</v>
      </c>
      <c r="X15" s="644"/>
      <c r="Y15" s="644"/>
      <c r="Z15" s="644"/>
      <c r="AA15" s="644"/>
      <c r="AB15" s="644"/>
      <c r="AC15" s="645"/>
      <c r="AD15" s="643" t="s">
        <v>495</v>
      </c>
      <c r="AE15" s="644"/>
      <c r="AF15" s="644"/>
      <c r="AG15" s="644"/>
      <c r="AH15" s="644"/>
      <c r="AI15" s="644"/>
      <c r="AJ15" s="645"/>
      <c r="AK15" s="643" t="s">
        <v>490</v>
      </c>
      <c r="AL15" s="644"/>
      <c r="AM15" s="644"/>
      <c r="AN15" s="644"/>
      <c r="AO15" s="644"/>
      <c r="AP15" s="644"/>
      <c r="AQ15" s="645"/>
      <c r="AR15" s="643" t="s">
        <v>549</v>
      </c>
      <c r="AS15" s="644"/>
      <c r="AT15" s="644"/>
      <c r="AU15" s="644"/>
      <c r="AV15" s="644"/>
      <c r="AW15" s="644"/>
      <c r="AX15" s="791"/>
    </row>
    <row r="16" spans="1:50" ht="21" customHeight="1" x14ac:dyDescent="0.2">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492</v>
      </c>
      <c r="X16" s="644"/>
      <c r="Y16" s="644"/>
      <c r="Z16" s="644"/>
      <c r="AA16" s="644"/>
      <c r="AB16" s="644"/>
      <c r="AC16" s="645"/>
      <c r="AD16" s="643" t="s">
        <v>490</v>
      </c>
      <c r="AE16" s="644"/>
      <c r="AF16" s="644"/>
      <c r="AG16" s="644"/>
      <c r="AH16" s="644"/>
      <c r="AI16" s="644"/>
      <c r="AJ16" s="645"/>
      <c r="AK16" s="643" t="s">
        <v>490</v>
      </c>
      <c r="AL16" s="644"/>
      <c r="AM16" s="644"/>
      <c r="AN16" s="644"/>
      <c r="AO16" s="644"/>
      <c r="AP16" s="644"/>
      <c r="AQ16" s="645"/>
      <c r="AR16" s="742"/>
      <c r="AS16" s="743"/>
      <c r="AT16" s="743"/>
      <c r="AU16" s="743"/>
      <c r="AV16" s="743"/>
      <c r="AW16" s="743"/>
      <c r="AX16" s="744"/>
    </row>
    <row r="17" spans="1:50" ht="24.75" customHeight="1" x14ac:dyDescent="0.2">
      <c r="A17" s="600"/>
      <c r="B17" s="601"/>
      <c r="C17" s="601"/>
      <c r="D17" s="601"/>
      <c r="E17" s="601"/>
      <c r="F17" s="602"/>
      <c r="G17" s="711"/>
      <c r="H17" s="712"/>
      <c r="I17" s="697" t="s">
        <v>49</v>
      </c>
      <c r="J17" s="747"/>
      <c r="K17" s="747"/>
      <c r="L17" s="747"/>
      <c r="M17" s="747"/>
      <c r="N17" s="747"/>
      <c r="O17" s="748"/>
      <c r="P17" s="643" t="s">
        <v>489</v>
      </c>
      <c r="Q17" s="644"/>
      <c r="R17" s="644"/>
      <c r="S17" s="644"/>
      <c r="T17" s="644"/>
      <c r="U17" s="644"/>
      <c r="V17" s="645"/>
      <c r="W17" s="643" t="s">
        <v>490</v>
      </c>
      <c r="X17" s="644"/>
      <c r="Y17" s="644"/>
      <c r="Z17" s="644"/>
      <c r="AA17" s="644"/>
      <c r="AB17" s="644"/>
      <c r="AC17" s="645"/>
      <c r="AD17" s="643" t="s">
        <v>496</v>
      </c>
      <c r="AE17" s="644"/>
      <c r="AF17" s="644"/>
      <c r="AG17" s="644"/>
      <c r="AH17" s="644"/>
      <c r="AI17" s="644"/>
      <c r="AJ17" s="645"/>
      <c r="AK17" s="643" t="s">
        <v>490</v>
      </c>
      <c r="AL17" s="644"/>
      <c r="AM17" s="644"/>
      <c r="AN17" s="644"/>
      <c r="AO17" s="644"/>
      <c r="AP17" s="644"/>
      <c r="AQ17" s="645"/>
      <c r="AR17" s="899"/>
      <c r="AS17" s="899"/>
      <c r="AT17" s="899"/>
      <c r="AU17" s="899"/>
      <c r="AV17" s="899"/>
      <c r="AW17" s="899"/>
      <c r="AX17" s="900"/>
    </row>
    <row r="18" spans="1:50" ht="24.75" customHeight="1" x14ac:dyDescent="0.2">
      <c r="A18" s="600"/>
      <c r="B18" s="601"/>
      <c r="C18" s="601"/>
      <c r="D18" s="601"/>
      <c r="E18" s="601"/>
      <c r="F18" s="602"/>
      <c r="G18" s="713"/>
      <c r="H18" s="714"/>
      <c r="I18" s="702" t="s">
        <v>20</v>
      </c>
      <c r="J18" s="703"/>
      <c r="K18" s="703"/>
      <c r="L18" s="703"/>
      <c r="M18" s="703"/>
      <c r="N18" s="703"/>
      <c r="O18" s="704"/>
      <c r="P18" s="860">
        <f>SUM(P13:V17)</f>
        <v>164</v>
      </c>
      <c r="Q18" s="861"/>
      <c r="R18" s="861"/>
      <c r="S18" s="861"/>
      <c r="T18" s="861"/>
      <c r="U18" s="861"/>
      <c r="V18" s="862"/>
      <c r="W18" s="860">
        <f>SUM(W13:AC17)</f>
        <v>54</v>
      </c>
      <c r="X18" s="861"/>
      <c r="Y18" s="861"/>
      <c r="Z18" s="861"/>
      <c r="AA18" s="861"/>
      <c r="AB18" s="861"/>
      <c r="AC18" s="862"/>
      <c r="AD18" s="860">
        <f>SUM(AD13:AJ17)</f>
        <v>11</v>
      </c>
      <c r="AE18" s="861"/>
      <c r="AF18" s="861"/>
      <c r="AG18" s="861"/>
      <c r="AH18" s="861"/>
      <c r="AI18" s="861"/>
      <c r="AJ18" s="862"/>
      <c r="AK18" s="860">
        <f>SUM(AK13:AQ17)</f>
        <v>10</v>
      </c>
      <c r="AL18" s="861"/>
      <c r="AM18" s="861"/>
      <c r="AN18" s="861"/>
      <c r="AO18" s="861"/>
      <c r="AP18" s="861"/>
      <c r="AQ18" s="862"/>
      <c r="AR18" s="860">
        <f>SUM(AR13:AX17)</f>
        <v>25</v>
      </c>
      <c r="AS18" s="861"/>
      <c r="AT18" s="861"/>
      <c r="AU18" s="861"/>
      <c r="AV18" s="861"/>
      <c r="AW18" s="861"/>
      <c r="AX18" s="863"/>
    </row>
    <row r="19" spans="1:50" ht="24.75" customHeight="1" x14ac:dyDescent="0.2">
      <c r="A19" s="600"/>
      <c r="B19" s="601"/>
      <c r="C19" s="601"/>
      <c r="D19" s="601"/>
      <c r="E19" s="601"/>
      <c r="F19" s="602"/>
      <c r="G19" s="858" t="s">
        <v>9</v>
      </c>
      <c r="H19" s="859"/>
      <c r="I19" s="859"/>
      <c r="J19" s="859"/>
      <c r="K19" s="859"/>
      <c r="L19" s="859"/>
      <c r="M19" s="859"/>
      <c r="N19" s="859"/>
      <c r="O19" s="859"/>
      <c r="P19" s="643">
        <v>17</v>
      </c>
      <c r="Q19" s="644"/>
      <c r="R19" s="644"/>
      <c r="S19" s="644"/>
      <c r="T19" s="644"/>
      <c r="U19" s="644"/>
      <c r="V19" s="645"/>
      <c r="W19" s="643">
        <v>37</v>
      </c>
      <c r="X19" s="644"/>
      <c r="Y19" s="644"/>
      <c r="Z19" s="644"/>
      <c r="AA19" s="644"/>
      <c r="AB19" s="644"/>
      <c r="AC19" s="645"/>
      <c r="AD19" s="643">
        <v>11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58" t="s">
        <v>10</v>
      </c>
      <c r="H20" s="859"/>
      <c r="I20" s="859"/>
      <c r="J20" s="859"/>
      <c r="K20" s="859"/>
      <c r="L20" s="859"/>
      <c r="M20" s="859"/>
      <c r="N20" s="859"/>
      <c r="O20" s="859"/>
      <c r="P20" s="302">
        <f>IF(P18=0, "-", SUM(P19)/P18)</f>
        <v>0.10365853658536585</v>
      </c>
      <c r="Q20" s="302"/>
      <c r="R20" s="302"/>
      <c r="S20" s="302"/>
      <c r="T20" s="302"/>
      <c r="U20" s="302"/>
      <c r="V20" s="302"/>
      <c r="W20" s="302">
        <f t="shared" ref="W20" si="0">IF(W18=0, "-", SUM(W19)/W18)</f>
        <v>0.68518518518518523</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1"/>
      <c r="B21" s="832"/>
      <c r="C21" s="832"/>
      <c r="D21" s="832"/>
      <c r="E21" s="832"/>
      <c r="F21" s="964"/>
      <c r="G21" s="300" t="s">
        <v>278</v>
      </c>
      <c r="H21" s="301"/>
      <c r="I21" s="301"/>
      <c r="J21" s="301"/>
      <c r="K21" s="301"/>
      <c r="L21" s="301"/>
      <c r="M21" s="301"/>
      <c r="N21" s="301"/>
      <c r="O21" s="301"/>
      <c r="P21" s="302">
        <f>IF(P19=0, "-", SUM(P19)/SUM(P13,P14))</f>
        <v>0.31481481481481483</v>
      </c>
      <c r="Q21" s="302"/>
      <c r="R21" s="302"/>
      <c r="S21" s="302"/>
      <c r="T21" s="302"/>
      <c r="U21" s="302"/>
      <c r="V21" s="302"/>
      <c r="W21" s="302">
        <f t="shared" ref="W21" si="2">IF(W19=0, "-", SUM(W19)/SUM(W13,W14))</f>
        <v>0.68518518518518523</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28" t="s">
        <v>352</v>
      </c>
      <c r="B22" s="929"/>
      <c r="C22" s="929"/>
      <c r="D22" s="929"/>
      <c r="E22" s="929"/>
      <c r="F22" s="930"/>
      <c r="G22" s="969" t="s">
        <v>258</v>
      </c>
      <c r="H22" s="206"/>
      <c r="I22" s="206"/>
      <c r="J22" s="206"/>
      <c r="K22" s="206"/>
      <c r="L22" s="206"/>
      <c r="M22" s="206"/>
      <c r="N22" s="206"/>
      <c r="O22" s="207"/>
      <c r="P22" s="917" t="s">
        <v>353</v>
      </c>
      <c r="Q22" s="206"/>
      <c r="R22" s="206"/>
      <c r="S22" s="206"/>
      <c r="T22" s="206"/>
      <c r="U22" s="206"/>
      <c r="V22" s="207"/>
      <c r="W22" s="917" t="s">
        <v>354</v>
      </c>
      <c r="X22" s="206"/>
      <c r="Y22" s="206"/>
      <c r="Z22" s="206"/>
      <c r="AA22" s="206"/>
      <c r="AB22" s="206"/>
      <c r="AC22" s="207"/>
      <c r="AD22" s="917" t="s">
        <v>257</v>
      </c>
      <c r="AE22" s="206"/>
      <c r="AF22" s="206"/>
      <c r="AG22" s="206"/>
      <c r="AH22" s="206"/>
      <c r="AI22" s="206"/>
      <c r="AJ22" s="206"/>
      <c r="AK22" s="206"/>
      <c r="AL22" s="206"/>
      <c r="AM22" s="206"/>
      <c r="AN22" s="206"/>
      <c r="AO22" s="206"/>
      <c r="AP22" s="206"/>
      <c r="AQ22" s="206"/>
      <c r="AR22" s="206"/>
      <c r="AS22" s="206"/>
      <c r="AT22" s="206"/>
      <c r="AU22" s="206"/>
      <c r="AV22" s="206"/>
      <c r="AW22" s="206"/>
      <c r="AX22" s="937"/>
    </row>
    <row r="23" spans="1:50" ht="25.5" customHeight="1" x14ac:dyDescent="0.2">
      <c r="A23" s="931"/>
      <c r="B23" s="932"/>
      <c r="C23" s="932"/>
      <c r="D23" s="932"/>
      <c r="E23" s="932"/>
      <c r="F23" s="933"/>
      <c r="G23" s="970" t="s">
        <v>493</v>
      </c>
      <c r="H23" s="971"/>
      <c r="I23" s="971"/>
      <c r="J23" s="971"/>
      <c r="K23" s="971"/>
      <c r="L23" s="971"/>
      <c r="M23" s="971"/>
      <c r="N23" s="971"/>
      <c r="O23" s="972"/>
      <c r="P23" s="901">
        <v>10</v>
      </c>
      <c r="Q23" s="902"/>
      <c r="R23" s="902"/>
      <c r="S23" s="902"/>
      <c r="T23" s="902"/>
      <c r="U23" s="902"/>
      <c r="V23" s="918"/>
      <c r="W23" s="901">
        <v>25</v>
      </c>
      <c r="X23" s="902"/>
      <c r="Y23" s="902"/>
      <c r="Z23" s="902"/>
      <c r="AA23" s="902"/>
      <c r="AB23" s="902"/>
      <c r="AC23" s="918"/>
      <c r="AD23" s="938" t="s">
        <v>547</v>
      </c>
      <c r="AE23" s="939"/>
      <c r="AF23" s="939"/>
      <c r="AG23" s="939"/>
      <c r="AH23" s="939"/>
      <c r="AI23" s="939"/>
      <c r="AJ23" s="939"/>
      <c r="AK23" s="939"/>
      <c r="AL23" s="939"/>
      <c r="AM23" s="939"/>
      <c r="AN23" s="939"/>
      <c r="AO23" s="939"/>
      <c r="AP23" s="939"/>
      <c r="AQ23" s="939"/>
      <c r="AR23" s="939"/>
      <c r="AS23" s="939"/>
      <c r="AT23" s="939"/>
      <c r="AU23" s="939"/>
      <c r="AV23" s="939"/>
      <c r="AW23" s="939"/>
      <c r="AX23" s="940"/>
    </row>
    <row r="24" spans="1:50" ht="25.5" customHeight="1" x14ac:dyDescent="0.2">
      <c r="A24" s="931"/>
      <c r="B24" s="932"/>
      <c r="C24" s="932"/>
      <c r="D24" s="932"/>
      <c r="E24" s="932"/>
      <c r="F24" s="933"/>
      <c r="G24" s="919" t="s">
        <v>490</v>
      </c>
      <c r="H24" s="920"/>
      <c r="I24" s="920"/>
      <c r="J24" s="920"/>
      <c r="K24" s="920"/>
      <c r="L24" s="920"/>
      <c r="M24" s="920"/>
      <c r="N24" s="920"/>
      <c r="O24" s="921"/>
      <c r="P24" s="643" t="s">
        <v>490</v>
      </c>
      <c r="Q24" s="644"/>
      <c r="R24" s="644"/>
      <c r="S24" s="644"/>
      <c r="T24" s="644"/>
      <c r="U24" s="644"/>
      <c r="V24" s="645"/>
      <c r="W24" s="643" t="s">
        <v>546</v>
      </c>
      <c r="X24" s="644"/>
      <c r="Y24" s="644"/>
      <c r="Z24" s="644"/>
      <c r="AA24" s="644"/>
      <c r="AB24" s="644"/>
      <c r="AC24" s="645"/>
      <c r="AD24" s="941"/>
      <c r="AE24" s="942"/>
      <c r="AF24" s="942"/>
      <c r="AG24" s="942"/>
      <c r="AH24" s="942"/>
      <c r="AI24" s="942"/>
      <c r="AJ24" s="942"/>
      <c r="AK24" s="942"/>
      <c r="AL24" s="942"/>
      <c r="AM24" s="942"/>
      <c r="AN24" s="942"/>
      <c r="AO24" s="942"/>
      <c r="AP24" s="942"/>
      <c r="AQ24" s="942"/>
      <c r="AR24" s="942"/>
      <c r="AS24" s="942"/>
      <c r="AT24" s="942"/>
      <c r="AU24" s="942"/>
      <c r="AV24" s="942"/>
      <c r="AW24" s="942"/>
      <c r="AX24" s="943"/>
    </row>
    <row r="25" spans="1:50" ht="25.5" customHeight="1" x14ac:dyDescent="0.2">
      <c r="A25" s="931"/>
      <c r="B25" s="932"/>
      <c r="C25" s="932"/>
      <c r="D25" s="932"/>
      <c r="E25" s="932"/>
      <c r="F25" s="933"/>
      <c r="G25" s="919" t="s">
        <v>497</v>
      </c>
      <c r="H25" s="920"/>
      <c r="I25" s="920"/>
      <c r="J25" s="920"/>
      <c r="K25" s="920"/>
      <c r="L25" s="920"/>
      <c r="M25" s="920"/>
      <c r="N25" s="920"/>
      <c r="O25" s="921"/>
      <c r="P25" s="643" t="s">
        <v>490</v>
      </c>
      <c r="Q25" s="644"/>
      <c r="R25" s="644"/>
      <c r="S25" s="644"/>
      <c r="T25" s="644"/>
      <c r="U25" s="644"/>
      <c r="V25" s="645"/>
      <c r="W25" s="643" t="s">
        <v>546</v>
      </c>
      <c r="X25" s="644"/>
      <c r="Y25" s="644"/>
      <c r="Z25" s="644"/>
      <c r="AA25" s="644"/>
      <c r="AB25" s="644"/>
      <c r="AC25" s="645"/>
      <c r="AD25" s="941"/>
      <c r="AE25" s="942"/>
      <c r="AF25" s="942"/>
      <c r="AG25" s="942"/>
      <c r="AH25" s="942"/>
      <c r="AI25" s="942"/>
      <c r="AJ25" s="942"/>
      <c r="AK25" s="942"/>
      <c r="AL25" s="942"/>
      <c r="AM25" s="942"/>
      <c r="AN25" s="942"/>
      <c r="AO25" s="942"/>
      <c r="AP25" s="942"/>
      <c r="AQ25" s="942"/>
      <c r="AR25" s="942"/>
      <c r="AS25" s="942"/>
      <c r="AT25" s="942"/>
      <c r="AU25" s="942"/>
      <c r="AV25" s="942"/>
      <c r="AW25" s="942"/>
      <c r="AX25" s="943"/>
    </row>
    <row r="26" spans="1:50" ht="25.5" customHeight="1" x14ac:dyDescent="0.2">
      <c r="A26" s="931"/>
      <c r="B26" s="932"/>
      <c r="C26" s="932"/>
      <c r="D26" s="932"/>
      <c r="E26" s="932"/>
      <c r="F26" s="933"/>
      <c r="G26" s="919" t="s">
        <v>490</v>
      </c>
      <c r="H26" s="920"/>
      <c r="I26" s="920"/>
      <c r="J26" s="920"/>
      <c r="K26" s="920"/>
      <c r="L26" s="920"/>
      <c r="M26" s="920"/>
      <c r="N26" s="920"/>
      <c r="O26" s="921"/>
      <c r="P26" s="643" t="s">
        <v>490</v>
      </c>
      <c r="Q26" s="644"/>
      <c r="R26" s="644"/>
      <c r="S26" s="644"/>
      <c r="T26" s="644"/>
      <c r="U26" s="644"/>
      <c r="V26" s="645"/>
      <c r="W26" s="643" t="s">
        <v>546</v>
      </c>
      <c r="X26" s="644"/>
      <c r="Y26" s="644"/>
      <c r="Z26" s="644"/>
      <c r="AA26" s="644"/>
      <c r="AB26" s="644"/>
      <c r="AC26" s="645"/>
      <c r="AD26" s="941"/>
      <c r="AE26" s="942"/>
      <c r="AF26" s="942"/>
      <c r="AG26" s="942"/>
      <c r="AH26" s="942"/>
      <c r="AI26" s="942"/>
      <c r="AJ26" s="942"/>
      <c r="AK26" s="942"/>
      <c r="AL26" s="942"/>
      <c r="AM26" s="942"/>
      <c r="AN26" s="942"/>
      <c r="AO26" s="942"/>
      <c r="AP26" s="942"/>
      <c r="AQ26" s="942"/>
      <c r="AR26" s="942"/>
      <c r="AS26" s="942"/>
      <c r="AT26" s="942"/>
      <c r="AU26" s="942"/>
      <c r="AV26" s="942"/>
      <c r="AW26" s="942"/>
      <c r="AX26" s="943"/>
    </row>
    <row r="27" spans="1:50" ht="25.5" customHeight="1" x14ac:dyDescent="0.2">
      <c r="A27" s="931"/>
      <c r="B27" s="932"/>
      <c r="C27" s="932"/>
      <c r="D27" s="932"/>
      <c r="E27" s="932"/>
      <c r="F27" s="933"/>
      <c r="G27" s="919" t="s">
        <v>490</v>
      </c>
      <c r="H27" s="920"/>
      <c r="I27" s="920"/>
      <c r="J27" s="920"/>
      <c r="K27" s="920"/>
      <c r="L27" s="920"/>
      <c r="M27" s="920"/>
      <c r="N27" s="920"/>
      <c r="O27" s="921"/>
      <c r="P27" s="949" t="s">
        <v>541</v>
      </c>
      <c r="Q27" s="950"/>
      <c r="R27" s="950"/>
      <c r="S27" s="950"/>
      <c r="T27" s="950"/>
      <c r="U27" s="950"/>
      <c r="V27" s="951"/>
      <c r="W27" s="643" t="s">
        <v>546</v>
      </c>
      <c r="X27" s="644"/>
      <c r="Y27" s="644"/>
      <c r="Z27" s="644"/>
      <c r="AA27" s="644"/>
      <c r="AB27" s="644"/>
      <c r="AC27" s="645"/>
      <c r="AD27" s="941"/>
      <c r="AE27" s="942"/>
      <c r="AF27" s="942"/>
      <c r="AG27" s="942"/>
      <c r="AH27" s="942"/>
      <c r="AI27" s="942"/>
      <c r="AJ27" s="942"/>
      <c r="AK27" s="942"/>
      <c r="AL27" s="942"/>
      <c r="AM27" s="942"/>
      <c r="AN27" s="942"/>
      <c r="AO27" s="942"/>
      <c r="AP27" s="942"/>
      <c r="AQ27" s="942"/>
      <c r="AR27" s="942"/>
      <c r="AS27" s="942"/>
      <c r="AT27" s="942"/>
      <c r="AU27" s="942"/>
      <c r="AV27" s="942"/>
      <c r="AW27" s="942"/>
      <c r="AX27" s="943"/>
    </row>
    <row r="28" spans="1:50" ht="25.5" hidden="1" customHeight="1" x14ac:dyDescent="0.2">
      <c r="A28" s="931"/>
      <c r="B28" s="932"/>
      <c r="C28" s="932"/>
      <c r="D28" s="932"/>
      <c r="E28" s="932"/>
      <c r="F28" s="933"/>
      <c r="G28" s="922" t="s">
        <v>262</v>
      </c>
      <c r="H28" s="923"/>
      <c r="I28" s="923"/>
      <c r="J28" s="923"/>
      <c r="K28" s="923"/>
      <c r="L28" s="923"/>
      <c r="M28" s="923"/>
      <c r="N28" s="923"/>
      <c r="O28" s="924"/>
      <c r="P28" s="860">
        <f>P29-SUM(P23:P27)</f>
        <v>0</v>
      </c>
      <c r="Q28" s="861"/>
      <c r="R28" s="861"/>
      <c r="S28" s="861"/>
      <c r="T28" s="861"/>
      <c r="U28" s="861"/>
      <c r="V28" s="862"/>
      <c r="W28" s="860">
        <f>W29-SUM(W23:W27)</f>
        <v>0</v>
      </c>
      <c r="X28" s="861"/>
      <c r="Y28" s="861"/>
      <c r="Z28" s="861"/>
      <c r="AA28" s="861"/>
      <c r="AB28" s="861"/>
      <c r="AC28" s="862"/>
      <c r="AD28" s="941"/>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ht="25.5" customHeight="1" thickBot="1" x14ac:dyDescent="0.25">
      <c r="A29" s="934"/>
      <c r="B29" s="935"/>
      <c r="C29" s="935"/>
      <c r="D29" s="935"/>
      <c r="E29" s="935"/>
      <c r="F29" s="936"/>
      <c r="G29" s="925" t="s">
        <v>259</v>
      </c>
      <c r="H29" s="926"/>
      <c r="I29" s="926"/>
      <c r="J29" s="926"/>
      <c r="K29" s="926"/>
      <c r="L29" s="926"/>
      <c r="M29" s="926"/>
      <c r="N29" s="926"/>
      <c r="O29" s="927"/>
      <c r="P29" s="643">
        <f>AK13</f>
        <v>10</v>
      </c>
      <c r="Q29" s="644"/>
      <c r="R29" s="644"/>
      <c r="S29" s="644"/>
      <c r="T29" s="644"/>
      <c r="U29" s="644"/>
      <c r="V29" s="645"/>
      <c r="W29" s="952">
        <f>AR13</f>
        <v>25</v>
      </c>
      <c r="X29" s="953"/>
      <c r="Y29" s="953"/>
      <c r="Z29" s="953"/>
      <c r="AA29" s="953"/>
      <c r="AB29" s="953"/>
      <c r="AC29" s="954"/>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2">
      <c r="A30" s="843" t="s">
        <v>274</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316</v>
      </c>
      <c r="AF30" s="841"/>
      <c r="AG30" s="841"/>
      <c r="AH30" s="842"/>
      <c r="AI30" s="840" t="s">
        <v>338</v>
      </c>
      <c r="AJ30" s="841"/>
      <c r="AK30" s="841"/>
      <c r="AL30" s="842"/>
      <c r="AM30" s="897" t="s">
        <v>343</v>
      </c>
      <c r="AN30" s="897"/>
      <c r="AO30" s="897"/>
      <c r="AP30" s="840"/>
      <c r="AQ30" s="752" t="s">
        <v>187</v>
      </c>
      <c r="AR30" s="753"/>
      <c r="AS30" s="753"/>
      <c r="AT30" s="754"/>
      <c r="AU30" s="759" t="s">
        <v>133</v>
      </c>
      <c r="AV30" s="759"/>
      <c r="AW30" s="759"/>
      <c r="AX30" s="898"/>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490</v>
      </c>
      <c r="AR31" s="185"/>
      <c r="AS31" s="118" t="s">
        <v>188</v>
      </c>
      <c r="AT31" s="119"/>
      <c r="AU31" s="184" t="s">
        <v>490</v>
      </c>
      <c r="AV31" s="184"/>
      <c r="AW31" s="384" t="s">
        <v>177</v>
      </c>
      <c r="AX31" s="385"/>
    </row>
    <row r="32" spans="1:50" ht="23.25" customHeight="1" x14ac:dyDescent="0.2">
      <c r="A32" s="389"/>
      <c r="B32" s="387"/>
      <c r="C32" s="387"/>
      <c r="D32" s="387"/>
      <c r="E32" s="387"/>
      <c r="F32" s="388"/>
      <c r="G32" s="550" t="s">
        <v>490</v>
      </c>
      <c r="H32" s="551"/>
      <c r="I32" s="551"/>
      <c r="J32" s="551"/>
      <c r="K32" s="551"/>
      <c r="L32" s="551"/>
      <c r="M32" s="551"/>
      <c r="N32" s="551"/>
      <c r="O32" s="552"/>
      <c r="P32" s="90" t="s">
        <v>490</v>
      </c>
      <c r="Q32" s="90"/>
      <c r="R32" s="90"/>
      <c r="S32" s="90"/>
      <c r="T32" s="90"/>
      <c r="U32" s="90"/>
      <c r="V32" s="90"/>
      <c r="W32" s="90"/>
      <c r="X32" s="91"/>
      <c r="Y32" s="460" t="s">
        <v>12</v>
      </c>
      <c r="Z32" s="520"/>
      <c r="AA32" s="521"/>
      <c r="AB32" s="450" t="s">
        <v>490</v>
      </c>
      <c r="AC32" s="450"/>
      <c r="AD32" s="450"/>
      <c r="AE32" s="202" t="s">
        <v>490</v>
      </c>
      <c r="AF32" s="203"/>
      <c r="AG32" s="203"/>
      <c r="AH32" s="203"/>
      <c r="AI32" s="202" t="s">
        <v>495</v>
      </c>
      <c r="AJ32" s="203"/>
      <c r="AK32" s="203"/>
      <c r="AL32" s="203"/>
      <c r="AM32" s="202" t="s">
        <v>490</v>
      </c>
      <c r="AN32" s="203"/>
      <c r="AO32" s="203"/>
      <c r="AP32" s="203"/>
      <c r="AQ32" s="326" t="s">
        <v>495</v>
      </c>
      <c r="AR32" s="192"/>
      <c r="AS32" s="192"/>
      <c r="AT32" s="327"/>
      <c r="AU32" s="203" t="s">
        <v>490</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490</v>
      </c>
      <c r="AC33" s="512"/>
      <c r="AD33" s="512"/>
      <c r="AE33" s="202" t="s">
        <v>490</v>
      </c>
      <c r="AF33" s="203"/>
      <c r="AG33" s="203"/>
      <c r="AH33" s="203"/>
      <c r="AI33" s="202" t="s">
        <v>490</v>
      </c>
      <c r="AJ33" s="203"/>
      <c r="AK33" s="203"/>
      <c r="AL33" s="203"/>
      <c r="AM33" s="202" t="s">
        <v>490</v>
      </c>
      <c r="AN33" s="203"/>
      <c r="AO33" s="203"/>
      <c r="AP33" s="203"/>
      <c r="AQ33" s="326" t="s">
        <v>490</v>
      </c>
      <c r="AR33" s="192"/>
      <c r="AS33" s="192"/>
      <c r="AT33" s="327"/>
      <c r="AU33" s="203" t="s">
        <v>490</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490</v>
      </c>
      <c r="AF34" s="203"/>
      <c r="AG34" s="203"/>
      <c r="AH34" s="203"/>
      <c r="AI34" s="202" t="s">
        <v>496</v>
      </c>
      <c r="AJ34" s="203"/>
      <c r="AK34" s="203"/>
      <c r="AL34" s="203"/>
      <c r="AM34" s="202" t="s">
        <v>496</v>
      </c>
      <c r="AN34" s="203"/>
      <c r="AO34" s="203"/>
      <c r="AP34" s="203"/>
      <c r="AQ34" s="326" t="s">
        <v>490</v>
      </c>
      <c r="AR34" s="192"/>
      <c r="AS34" s="192"/>
      <c r="AT34" s="327"/>
      <c r="AU34" s="203" t="s">
        <v>495</v>
      </c>
      <c r="AV34" s="203"/>
      <c r="AW34" s="203"/>
      <c r="AX34" s="205"/>
    </row>
    <row r="35" spans="1:50" ht="23.25" customHeight="1" x14ac:dyDescent="0.2">
      <c r="A35" s="210" t="s">
        <v>304</v>
      </c>
      <c r="B35" s="211"/>
      <c r="C35" s="211"/>
      <c r="D35" s="211"/>
      <c r="E35" s="211"/>
      <c r="F35" s="212"/>
      <c r="G35" s="216" t="s">
        <v>498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5" t="s">
        <v>274</v>
      </c>
      <c r="B37" s="756"/>
      <c r="C37" s="756"/>
      <c r="D37" s="756"/>
      <c r="E37" s="756"/>
      <c r="F37" s="757"/>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2"/>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5" t="s">
        <v>274</v>
      </c>
      <c r="B44" s="756"/>
      <c r="C44" s="756"/>
      <c r="D44" s="756"/>
      <c r="E44" s="756"/>
      <c r="F44" s="757"/>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2"/>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06" t="s">
        <v>133</v>
      </c>
      <c r="AV51" s="906"/>
      <c r="AW51" s="906"/>
      <c r="AX51" s="907"/>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06" t="s">
        <v>133</v>
      </c>
      <c r="AV58" s="906"/>
      <c r="AW58" s="906"/>
      <c r="AX58" s="907"/>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2"/>
      <c r="AF77" s="873"/>
      <c r="AG77" s="873"/>
      <c r="AH77" s="873"/>
      <c r="AI77" s="872"/>
      <c r="AJ77" s="873"/>
      <c r="AK77" s="873"/>
      <c r="AL77" s="873"/>
      <c r="AM77" s="872"/>
      <c r="AN77" s="873"/>
      <c r="AO77" s="873"/>
      <c r="AP77" s="873"/>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5"/>
    </row>
    <row r="80" spans="1:50" ht="18.75" customHeight="1" x14ac:dyDescent="0.2">
      <c r="A80" s="846"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47"/>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5.2" customHeight="1" x14ac:dyDescent="0.2">
      <c r="A82" s="847"/>
      <c r="B82" s="516"/>
      <c r="C82" s="417"/>
      <c r="D82" s="417"/>
      <c r="E82" s="417"/>
      <c r="F82" s="418"/>
      <c r="G82" s="662" t="s">
        <v>499</v>
      </c>
      <c r="H82" s="662"/>
      <c r="I82" s="662"/>
      <c r="J82" s="662"/>
      <c r="K82" s="662"/>
      <c r="L82" s="662"/>
      <c r="M82" s="662"/>
      <c r="N82" s="662"/>
      <c r="O82" s="662"/>
      <c r="P82" s="662"/>
      <c r="Q82" s="662"/>
      <c r="R82" s="662"/>
      <c r="S82" s="662"/>
      <c r="T82" s="662"/>
      <c r="U82" s="662"/>
      <c r="V82" s="662"/>
      <c r="W82" s="662"/>
      <c r="X82" s="662"/>
      <c r="Y82" s="662"/>
      <c r="Z82" s="662"/>
      <c r="AA82" s="663"/>
      <c r="AB82" s="866" t="s">
        <v>538</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7"/>
    </row>
    <row r="83" spans="1:60" ht="25.2" customHeight="1" x14ac:dyDescent="0.2">
      <c r="A83" s="847"/>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68"/>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69"/>
    </row>
    <row r="84" spans="1:60" ht="25.2" customHeight="1" x14ac:dyDescent="0.2">
      <c r="A84" s="847"/>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0"/>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1"/>
    </row>
    <row r="85" spans="1:60" ht="18.75" customHeight="1" x14ac:dyDescent="0.2">
      <c r="A85" s="847"/>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47"/>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v>2</v>
      </c>
      <c r="AR86" s="184"/>
      <c r="AS86" s="118" t="s">
        <v>188</v>
      </c>
      <c r="AT86" s="119"/>
      <c r="AU86" s="184" t="s">
        <v>490</v>
      </c>
      <c r="AV86" s="184"/>
      <c r="AW86" s="384" t="s">
        <v>177</v>
      </c>
      <c r="AX86" s="385"/>
      <c r="AY86" s="10"/>
      <c r="AZ86" s="10"/>
      <c r="BA86" s="10"/>
      <c r="BB86" s="10"/>
      <c r="BC86" s="10"/>
      <c r="BD86" s="10"/>
      <c r="BE86" s="10"/>
      <c r="BF86" s="10"/>
      <c r="BG86" s="10"/>
      <c r="BH86" s="10"/>
    </row>
    <row r="87" spans="1:60" ht="23.25" customHeight="1" x14ac:dyDescent="0.2">
      <c r="A87" s="847"/>
      <c r="B87" s="417"/>
      <c r="C87" s="417"/>
      <c r="D87" s="417"/>
      <c r="E87" s="417"/>
      <c r="F87" s="418"/>
      <c r="G87" s="89" t="s">
        <v>500</v>
      </c>
      <c r="H87" s="90"/>
      <c r="I87" s="90"/>
      <c r="J87" s="90"/>
      <c r="K87" s="90"/>
      <c r="L87" s="90"/>
      <c r="M87" s="90"/>
      <c r="N87" s="90"/>
      <c r="O87" s="91"/>
      <c r="P87" s="90" t="s">
        <v>501</v>
      </c>
      <c r="Q87" s="503"/>
      <c r="R87" s="503"/>
      <c r="S87" s="503"/>
      <c r="T87" s="503"/>
      <c r="U87" s="503"/>
      <c r="V87" s="503"/>
      <c r="W87" s="503"/>
      <c r="X87" s="504"/>
      <c r="Y87" s="547" t="s">
        <v>61</v>
      </c>
      <c r="Z87" s="548"/>
      <c r="AA87" s="549"/>
      <c r="AB87" s="450" t="s">
        <v>502</v>
      </c>
      <c r="AC87" s="450"/>
      <c r="AD87" s="450"/>
      <c r="AE87" s="202">
        <v>4</v>
      </c>
      <c r="AF87" s="203"/>
      <c r="AG87" s="203"/>
      <c r="AH87" s="203"/>
      <c r="AI87" s="202">
        <v>8</v>
      </c>
      <c r="AJ87" s="203"/>
      <c r="AK87" s="203"/>
      <c r="AL87" s="203"/>
      <c r="AM87" s="202">
        <v>2</v>
      </c>
      <c r="AN87" s="203"/>
      <c r="AO87" s="203"/>
      <c r="AP87" s="203"/>
      <c r="AQ87" s="326" t="s">
        <v>490</v>
      </c>
      <c r="AR87" s="192"/>
      <c r="AS87" s="192"/>
      <c r="AT87" s="327"/>
      <c r="AU87" s="203" t="s">
        <v>490</v>
      </c>
      <c r="AV87" s="203"/>
      <c r="AW87" s="203"/>
      <c r="AX87" s="205"/>
    </row>
    <row r="88" spans="1:60" ht="23.25" customHeight="1" x14ac:dyDescent="0.2">
      <c r="A88" s="847"/>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450" t="s">
        <v>502</v>
      </c>
      <c r="AC88" s="450"/>
      <c r="AD88" s="450"/>
      <c r="AE88" s="202">
        <v>4</v>
      </c>
      <c r="AF88" s="203"/>
      <c r="AG88" s="203"/>
      <c r="AH88" s="203"/>
      <c r="AI88" s="202">
        <v>4</v>
      </c>
      <c r="AJ88" s="203"/>
      <c r="AK88" s="203"/>
      <c r="AL88" s="203"/>
      <c r="AM88" s="202">
        <v>4</v>
      </c>
      <c r="AN88" s="203"/>
      <c r="AO88" s="203"/>
      <c r="AP88" s="203"/>
      <c r="AQ88" s="326">
        <v>4</v>
      </c>
      <c r="AR88" s="192"/>
      <c r="AS88" s="192"/>
      <c r="AT88" s="327"/>
      <c r="AU88" s="203" t="s">
        <v>490</v>
      </c>
      <c r="AV88" s="203"/>
      <c r="AW88" s="203"/>
      <c r="AX88" s="205"/>
      <c r="AY88" s="10"/>
      <c r="AZ88" s="10"/>
      <c r="BA88" s="10"/>
      <c r="BB88" s="10"/>
      <c r="BC88" s="10"/>
    </row>
    <row r="89" spans="1:60" ht="23.25" customHeight="1" thickBot="1" x14ac:dyDescent="0.25">
      <c r="A89" s="847"/>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v>100</v>
      </c>
      <c r="AF89" s="203"/>
      <c r="AG89" s="203"/>
      <c r="AH89" s="203"/>
      <c r="AI89" s="202">
        <v>200</v>
      </c>
      <c r="AJ89" s="203"/>
      <c r="AK89" s="203"/>
      <c r="AL89" s="203"/>
      <c r="AM89" s="202">
        <v>50</v>
      </c>
      <c r="AN89" s="203"/>
      <c r="AO89" s="203"/>
      <c r="AP89" s="203"/>
      <c r="AQ89" s="326" t="s">
        <v>503</v>
      </c>
      <c r="AR89" s="192"/>
      <c r="AS89" s="192"/>
      <c r="AT89" s="327"/>
      <c r="AU89" s="203" t="s">
        <v>490</v>
      </c>
      <c r="AV89" s="203"/>
      <c r="AW89" s="203"/>
      <c r="AX89" s="205"/>
      <c r="AY89" s="10"/>
      <c r="AZ89" s="10"/>
      <c r="BA89" s="10"/>
      <c r="BB89" s="10"/>
      <c r="BC89" s="10"/>
      <c r="BD89" s="10"/>
      <c r="BE89" s="10"/>
      <c r="BF89" s="10"/>
      <c r="BG89" s="10"/>
      <c r="BH89" s="10"/>
    </row>
    <row r="90" spans="1:60" ht="18.75" hidden="1" customHeight="1" x14ac:dyDescent="0.2">
      <c r="A90" s="847"/>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47"/>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47"/>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47"/>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47"/>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47"/>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47"/>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47"/>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47"/>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48"/>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77" t="s">
        <v>13</v>
      </c>
      <c r="Z99" s="878"/>
      <c r="AA99" s="879"/>
      <c r="AB99" s="874" t="s">
        <v>14</v>
      </c>
      <c r="AC99" s="875"/>
      <c r="AD99" s="87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6"/>
      <c r="Z100" s="837"/>
      <c r="AA100" s="838"/>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505</v>
      </c>
      <c r="H101" s="90"/>
      <c r="I101" s="90"/>
      <c r="J101" s="90"/>
      <c r="K101" s="90"/>
      <c r="L101" s="90"/>
      <c r="M101" s="90"/>
      <c r="N101" s="90"/>
      <c r="O101" s="90"/>
      <c r="P101" s="90"/>
      <c r="Q101" s="90"/>
      <c r="R101" s="90"/>
      <c r="S101" s="90"/>
      <c r="T101" s="90"/>
      <c r="U101" s="90"/>
      <c r="V101" s="90"/>
      <c r="W101" s="90"/>
      <c r="X101" s="91"/>
      <c r="Y101" s="531" t="s">
        <v>54</v>
      </c>
      <c r="Z101" s="532"/>
      <c r="AA101" s="533"/>
      <c r="AB101" s="450" t="s">
        <v>506</v>
      </c>
      <c r="AC101" s="450"/>
      <c r="AD101" s="450"/>
      <c r="AE101" s="202">
        <v>7</v>
      </c>
      <c r="AF101" s="203"/>
      <c r="AG101" s="203"/>
      <c r="AH101" s="204"/>
      <c r="AI101" s="202">
        <v>5</v>
      </c>
      <c r="AJ101" s="203"/>
      <c r="AK101" s="203"/>
      <c r="AL101" s="204"/>
      <c r="AM101" s="202">
        <v>1</v>
      </c>
      <c r="AN101" s="203"/>
      <c r="AO101" s="203"/>
      <c r="AP101" s="204"/>
      <c r="AQ101" s="202" t="s">
        <v>490</v>
      </c>
      <c r="AR101" s="203"/>
      <c r="AS101" s="203"/>
      <c r="AT101" s="204"/>
      <c r="AU101" s="202" t="s">
        <v>542</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506</v>
      </c>
      <c r="AC102" s="450"/>
      <c r="AD102" s="450"/>
      <c r="AE102" s="407">
        <v>3</v>
      </c>
      <c r="AF102" s="407"/>
      <c r="AG102" s="407"/>
      <c r="AH102" s="407"/>
      <c r="AI102" s="407">
        <v>3</v>
      </c>
      <c r="AJ102" s="407"/>
      <c r="AK102" s="407"/>
      <c r="AL102" s="407"/>
      <c r="AM102" s="407">
        <v>3</v>
      </c>
      <c r="AN102" s="407"/>
      <c r="AO102" s="407"/>
      <c r="AP102" s="407"/>
      <c r="AQ102" s="257">
        <v>1</v>
      </c>
      <c r="AR102" s="258"/>
      <c r="AS102" s="258"/>
      <c r="AT102" s="303"/>
      <c r="AU102" s="257">
        <v>1</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379" t="s">
        <v>504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507</v>
      </c>
      <c r="AC116" s="452"/>
      <c r="AD116" s="453"/>
      <c r="AE116" s="407">
        <v>2.4</v>
      </c>
      <c r="AF116" s="407"/>
      <c r="AG116" s="407"/>
      <c r="AH116" s="407"/>
      <c r="AI116" s="407">
        <v>7.4</v>
      </c>
      <c r="AJ116" s="407"/>
      <c r="AK116" s="407"/>
      <c r="AL116" s="407"/>
      <c r="AM116" s="407">
        <v>11</v>
      </c>
      <c r="AN116" s="407"/>
      <c r="AO116" s="407"/>
      <c r="AP116" s="407"/>
      <c r="AQ116" s="202">
        <v>10</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508</v>
      </c>
      <c r="AC117" s="462"/>
      <c r="AD117" s="463"/>
      <c r="AE117" s="540" t="s">
        <v>509</v>
      </c>
      <c r="AF117" s="540"/>
      <c r="AG117" s="540"/>
      <c r="AH117" s="540"/>
      <c r="AI117" s="540" t="s">
        <v>510</v>
      </c>
      <c r="AJ117" s="540"/>
      <c r="AK117" s="540"/>
      <c r="AL117" s="540"/>
      <c r="AM117" s="540" t="s">
        <v>528</v>
      </c>
      <c r="AN117" s="540"/>
      <c r="AO117" s="540"/>
      <c r="AP117" s="540"/>
      <c r="AQ117" s="540" t="s">
        <v>529</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1"/>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2"/>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08"/>
      <c r="Z127" s="909"/>
      <c r="AA127" s="910"/>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331</v>
      </c>
      <c r="B130" s="170"/>
      <c r="C130" s="169" t="s">
        <v>191</v>
      </c>
      <c r="D130" s="170"/>
      <c r="E130" s="154" t="s">
        <v>220</v>
      </c>
      <c r="F130" s="155"/>
      <c r="G130" s="156" t="s">
        <v>490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490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490</v>
      </c>
      <c r="AR133" s="184"/>
      <c r="AS133" s="118" t="s">
        <v>188</v>
      </c>
      <c r="AT133" s="119"/>
      <c r="AU133" s="185" t="s">
        <v>490</v>
      </c>
      <c r="AV133" s="185"/>
      <c r="AW133" s="118" t="s">
        <v>177</v>
      </c>
      <c r="AX133" s="180"/>
    </row>
    <row r="134" spans="1:50" ht="39.75" customHeight="1" x14ac:dyDescent="0.2">
      <c r="A134" s="174"/>
      <c r="B134" s="171"/>
      <c r="C134" s="165"/>
      <c r="D134" s="171"/>
      <c r="E134" s="165"/>
      <c r="F134" s="166"/>
      <c r="G134" s="89" t="s">
        <v>490</v>
      </c>
      <c r="H134" s="90"/>
      <c r="I134" s="90"/>
      <c r="J134" s="90"/>
      <c r="K134" s="90"/>
      <c r="L134" s="90"/>
      <c r="M134" s="90"/>
      <c r="N134" s="90"/>
      <c r="O134" s="90"/>
      <c r="P134" s="90"/>
      <c r="Q134" s="90"/>
      <c r="R134" s="90"/>
      <c r="S134" s="90"/>
      <c r="T134" s="90"/>
      <c r="U134" s="90"/>
      <c r="V134" s="90"/>
      <c r="W134" s="90"/>
      <c r="X134" s="91"/>
      <c r="Y134" s="186" t="s">
        <v>202</v>
      </c>
      <c r="Z134" s="187"/>
      <c r="AA134" s="188"/>
      <c r="AB134" s="189" t="s">
        <v>490</v>
      </c>
      <c r="AC134" s="190"/>
      <c r="AD134" s="190"/>
      <c r="AE134" s="191" t="s">
        <v>491</v>
      </c>
      <c r="AF134" s="192"/>
      <c r="AG134" s="192"/>
      <c r="AH134" s="192"/>
      <c r="AI134" s="191" t="s">
        <v>490</v>
      </c>
      <c r="AJ134" s="192"/>
      <c r="AK134" s="192"/>
      <c r="AL134" s="192"/>
      <c r="AM134" s="191" t="s">
        <v>495</v>
      </c>
      <c r="AN134" s="192"/>
      <c r="AO134" s="192"/>
      <c r="AP134" s="192"/>
      <c r="AQ134" s="191" t="s">
        <v>490</v>
      </c>
      <c r="AR134" s="192"/>
      <c r="AS134" s="192"/>
      <c r="AT134" s="192"/>
      <c r="AU134" s="191" t="s">
        <v>490</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490</v>
      </c>
      <c r="AC135" s="198"/>
      <c r="AD135" s="198"/>
      <c r="AE135" s="191" t="s">
        <v>490</v>
      </c>
      <c r="AF135" s="192"/>
      <c r="AG135" s="192"/>
      <c r="AH135" s="192"/>
      <c r="AI135" s="191" t="s">
        <v>490</v>
      </c>
      <c r="AJ135" s="192"/>
      <c r="AK135" s="192"/>
      <c r="AL135" s="192"/>
      <c r="AM135" s="191" t="s">
        <v>511</v>
      </c>
      <c r="AN135" s="192"/>
      <c r="AO135" s="192"/>
      <c r="AP135" s="192"/>
      <c r="AQ135" s="191" t="s">
        <v>490</v>
      </c>
      <c r="AR135" s="192"/>
      <c r="AS135" s="192"/>
      <c r="AT135" s="192"/>
      <c r="AU135" s="191" t="s">
        <v>490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t="s">
        <v>496</v>
      </c>
      <c r="H154" s="90"/>
      <c r="I154" s="90"/>
      <c r="J154" s="90"/>
      <c r="K154" s="90"/>
      <c r="L154" s="90"/>
      <c r="M154" s="90"/>
      <c r="N154" s="90"/>
      <c r="O154" s="90"/>
      <c r="P154" s="91"/>
      <c r="Q154" s="110" t="s">
        <v>490</v>
      </c>
      <c r="R154" s="90"/>
      <c r="S154" s="90"/>
      <c r="T154" s="90"/>
      <c r="U154" s="90"/>
      <c r="V154" s="90"/>
      <c r="W154" s="90"/>
      <c r="X154" s="90"/>
      <c r="Y154" s="90"/>
      <c r="Z154" s="90"/>
      <c r="AA154" s="277"/>
      <c r="AB154" s="126" t="s">
        <v>496</v>
      </c>
      <c r="AC154" s="127"/>
      <c r="AD154" s="127"/>
      <c r="AE154" s="132" t="s">
        <v>490</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495</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2">
      <c r="A248" s="174"/>
      <c r="B248" s="171"/>
      <c r="C248" s="165"/>
      <c r="D248" s="171"/>
      <c r="E248" s="110" t="s">
        <v>490</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3"/>
      <c r="E430" s="159" t="s">
        <v>324</v>
      </c>
      <c r="F430" s="880"/>
      <c r="G430" s="881" t="s">
        <v>207</v>
      </c>
      <c r="H430" s="108"/>
      <c r="I430" s="108"/>
      <c r="J430" s="882" t="s">
        <v>490</v>
      </c>
      <c r="K430" s="883"/>
      <c r="L430" s="883"/>
      <c r="M430" s="883"/>
      <c r="N430" s="883"/>
      <c r="O430" s="883"/>
      <c r="P430" s="883"/>
      <c r="Q430" s="883"/>
      <c r="R430" s="883"/>
      <c r="S430" s="883"/>
      <c r="T430" s="88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5"/>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490</v>
      </c>
      <c r="AF432" s="185"/>
      <c r="AG432" s="118" t="s">
        <v>188</v>
      </c>
      <c r="AH432" s="119"/>
      <c r="AI432" s="141"/>
      <c r="AJ432" s="141"/>
      <c r="AK432" s="141"/>
      <c r="AL432" s="139"/>
      <c r="AM432" s="141"/>
      <c r="AN432" s="141"/>
      <c r="AO432" s="141"/>
      <c r="AP432" s="139"/>
      <c r="AQ432" s="576" t="s">
        <v>490</v>
      </c>
      <c r="AR432" s="185"/>
      <c r="AS432" s="118" t="s">
        <v>188</v>
      </c>
      <c r="AT432" s="119"/>
      <c r="AU432" s="185" t="s">
        <v>495</v>
      </c>
      <c r="AV432" s="185"/>
      <c r="AW432" s="118" t="s">
        <v>177</v>
      </c>
      <c r="AX432" s="180"/>
    </row>
    <row r="433" spans="1:50" ht="23.25" customHeight="1" x14ac:dyDescent="0.2">
      <c r="A433" s="174"/>
      <c r="B433" s="171"/>
      <c r="C433" s="165"/>
      <c r="D433" s="171"/>
      <c r="E433" s="328"/>
      <c r="F433" s="329"/>
      <c r="G433" s="89" t="s">
        <v>490</v>
      </c>
      <c r="H433" s="90"/>
      <c r="I433" s="90"/>
      <c r="J433" s="90"/>
      <c r="K433" s="90"/>
      <c r="L433" s="90"/>
      <c r="M433" s="90"/>
      <c r="N433" s="90"/>
      <c r="O433" s="90"/>
      <c r="P433" s="90"/>
      <c r="Q433" s="90"/>
      <c r="R433" s="90"/>
      <c r="S433" s="90"/>
      <c r="T433" s="90"/>
      <c r="U433" s="90"/>
      <c r="V433" s="90"/>
      <c r="W433" s="90"/>
      <c r="X433" s="91"/>
      <c r="Y433" s="186" t="s">
        <v>12</v>
      </c>
      <c r="Z433" s="187"/>
      <c r="AA433" s="188"/>
      <c r="AB433" s="198" t="s">
        <v>490</v>
      </c>
      <c r="AC433" s="198"/>
      <c r="AD433" s="198"/>
      <c r="AE433" s="326" t="s">
        <v>490</v>
      </c>
      <c r="AF433" s="192"/>
      <c r="AG433" s="192"/>
      <c r="AH433" s="192"/>
      <c r="AI433" s="326" t="s">
        <v>491</v>
      </c>
      <c r="AJ433" s="192"/>
      <c r="AK433" s="192"/>
      <c r="AL433" s="192"/>
      <c r="AM433" s="326" t="s">
        <v>490</v>
      </c>
      <c r="AN433" s="192"/>
      <c r="AO433" s="192"/>
      <c r="AP433" s="327"/>
      <c r="AQ433" s="326" t="s">
        <v>490</v>
      </c>
      <c r="AR433" s="192"/>
      <c r="AS433" s="192"/>
      <c r="AT433" s="327"/>
      <c r="AU433" s="192" t="s">
        <v>495</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490</v>
      </c>
      <c r="AC434" s="190"/>
      <c r="AD434" s="190"/>
      <c r="AE434" s="326" t="s">
        <v>490</v>
      </c>
      <c r="AF434" s="192"/>
      <c r="AG434" s="192"/>
      <c r="AH434" s="327"/>
      <c r="AI434" s="326" t="s">
        <v>490</v>
      </c>
      <c r="AJ434" s="192"/>
      <c r="AK434" s="192"/>
      <c r="AL434" s="192"/>
      <c r="AM434" s="326" t="s">
        <v>490</v>
      </c>
      <c r="AN434" s="192"/>
      <c r="AO434" s="192"/>
      <c r="AP434" s="327"/>
      <c r="AQ434" s="326" t="s">
        <v>495</v>
      </c>
      <c r="AR434" s="192"/>
      <c r="AS434" s="192"/>
      <c r="AT434" s="327"/>
      <c r="AU434" s="192" t="s">
        <v>490</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490</v>
      </c>
      <c r="AF435" s="192"/>
      <c r="AG435" s="192"/>
      <c r="AH435" s="327"/>
      <c r="AI435" s="326" t="s">
        <v>490</v>
      </c>
      <c r="AJ435" s="192"/>
      <c r="AK435" s="192"/>
      <c r="AL435" s="192"/>
      <c r="AM435" s="326" t="s">
        <v>490</v>
      </c>
      <c r="AN435" s="192"/>
      <c r="AO435" s="192"/>
      <c r="AP435" s="327"/>
      <c r="AQ435" s="326" t="s">
        <v>490</v>
      </c>
      <c r="AR435" s="192"/>
      <c r="AS435" s="192"/>
      <c r="AT435" s="327"/>
      <c r="AU435" s="192" t="s">
        <v>490</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490</v>
      </c>
      <c r="AF457" s="185"/>
      <c r="AG457" s="118" t="s">
        <v>188</v>
      </c>
      <c r="AH457" s="119"/>
      <c r="AI457" s="141"/>
      <c r="AJ457" s="141"/>
      <c r="AK457" s="141"/>
      <c r="AL457" s="139"/>
      <c r="AM457" s="141"/>
      <c r="AN457" s="141"/>
      <c r="AO457" s="141"/>
      <c r="AP457" s="139"/>
      <c r="AQ457" s="576" t="s">
        <v>490</v>
      </c>
      <c r="AR457" s="185"/>
      <c r="AS457" s="118" t="s">
        <v>188</v>
      </c>
      <c r="AT457" s="119"/>
      <c r="AU457" s="185" t="s">
        <v>490</v>
      </c>
      <c r="AV457" s="185"/>
      <c r="AW457" s="118" t="s">
        <v>177</v>
      </c>
      <c r="AX457" s="180"/>
    </row>
    <row r="458" spans="1:50" ht="23.25" customHeight="1" x14ac:dyDescent="0.2">
      <c r="A458" s="174"/>
      <c r="B458" s="171"/>
      <c r="C458" s="165"/>
      <c r="D458" s="171"/>
      <c r="E458" s="328"/>
      <c r="F458" s="329"/>
      <c r="G458" s="89" t="s">
        <v>490</v>
      </c>
      <c r="H458" s="90"/>
      <c r="I458" s="90"/>
      <c r="J458" s="90"/>
      <c r="K458" s="90"/>
      <c r="L458" s="90"/>
      <c r="M458" s="90"/>
      <c r="N458" s="90"/>
      <c r="O458" s="90"/>
      <c r="P458" s="90"/>
      <c r="Q458" s="90"/>
      <c r="R458" s="90"/>
      <c r="S458" s="90"/>
      <c r="T458" s="90"/>
      <c r="U458" s="90"/>
      <c r="V458" s="90"/>
      <c r="W458" s="90"/>
      <c r="X458" s="91"/>
      <c r="Y458" s="186" t="s">
        <v>12</v>
      </c>
      <c r="Z458" s="187"/>
      <c r="AA458" s="188"/>
      <c r="AB458" s="198" t="s">
        <v>490</v>
      </c>
      <c r="AC458" s="198"/>
      <c r="AD458" s="198"/>
      <c r="AE458" s="326" t="s">
        <v>490</v>
      </c>
      <c r="AF458" s="192"/>
      <c r="AG458" s="192"/>
      <c r="AH458" s="192"/>
      <c r="AI458" s="326" t="s">
        <v>490</v>
      </c>
      <c r="AJ458" s="192"/>
      <c r="AK458" s="192"/>
      <c r="AL458" s="192"/>
      <c r="AM458" s="326" t="s">
        <v>490</v>
      </c>
      <c r="AN458" s="192"/>
      <c r="AO458" s="192"/>
      <c r="AP458" s="327"/>
      <c r="AQ458" s="326" t="s">
        <v>495</v>
      </c>
      <c r="AR458" s="192"/>
      <c r="AS458" s="192"/>
      <c r="AT458" s="327"/>
      <c r="AU458" s="192" t="s">
        <v>490</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490</v>
      </c>
      <c r="AC459" s="190"/>
      <c r="AD459" s="190"/>
      <c r="AE459" s="326" t="s">
        <v>495</v>
      </c>
      <c r="AF459" s="192"/>
      <c r="AG459" s="192"/>
      <c r="AH459" s="327"/>
      <c r="AI459" s="326" t="s">
        <v>491</v>
      </c>
      <c r="AJ459" s="192"/>
      <c r="AK459" s="192"/>
      <c r="AL459" s="192"/>
      <c r="AM459" s="326" t="s">
        <v>490</v>
      </c>
      <c r="AN459" s="192"/>
      <c r="AO459" s="192"/>
      <c r="AP459" s="327"/>
      <c r="AQ459" s="326" t="s">
        <v>495</v>
      </c>
      <c r="AR459" s="192"/>
      <c r="AS459" s="192"/>
      <c r="AT459" s="327"/>
      <c r="AU459" s="192" t="s">
        <v>495</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490</v>
      </c>
      <c r="AF460" s="192"/>
      <c r="AG460" s="192"/>
      <c r="AH460" s="327"/>
      <c r="AI460" s="326" t="s">
        <v>490</v>
      </c>
      <c r="AJ460" s="192"/>
      <c r="AK460" s="192"/>
      <c r="AL460" s="192"/>
      <c r="AM460" s="326" t="s">
        <v>491</v>
      </c>
      <c r="AN460" s="192"/>
      <c r="AO460" s="192"/>
      <c r="AP460" s="327"/>
      <c r="AQ460" s="326" t="s">
        <v>490</v>
      </c>
      <c r="AR460" s="192"/>
      <c r="AS460" s="192"/>
      <c r="AT460" s="327"/>
      <c r="AU460" s="192" t="s">
        <v>490</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490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1" t="s">
        <v>207</v>
      </c>
      <c r="H484" s="108"/>
      <c r="I484" s="108"/>
      <c r="J484" s="882"/>
      <c r="K484" s="883"/>
      <c r="L484" s="883"/>
      <c r="M484" s="883"/>
      <c r="N484" s="883"/>
      <c r="O484" s="883"/>
      <c r="P484" s="883"/>
      <c r="Q484" s="883"/>
      <c r="R484" s="883"/>
      <c r="S484" s="883"/>
      <c r="T484" s="88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5"/>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1" t="s">
        <v>207</v>
      </c>
      <c r="H538" s="108"/>
      <c r="I538" s="108"/>
      <c r="J538" s="882"/>
      <c r="K538" s="883"/>
      <c r="L538" s="883"/>
      <c r="M538" s="883"/>
      <c r="N538" s="883"/>
      <c r="O538" s="883"/>
      <c r="P538" s="883"/>
      <c r="Q538" s="883"/>
      <c r="R538" s="883"/>
      <c r="S538" s="883"/>
      <c r="T538" s="88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5"/>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1" t="s">
        <v>207</v>
      </c>
      <c r="H592" s="108"/>
      <c r="I592" s="108"/>
      <c r="J592" s="882"/>
      <c r="K592" s="883"/>
      <c r="L592" s="883"/>
      <c r="M592" s="883"/>
      <c r="N592" s="883"/>
      <c r="O592" s="883"/>
      <c r="P592" s="883"/>
      <c r="Q592" s="883"/>
      <c r="R592" s="883"/>
      <c r="S592" s="883"/>
      <c r="T592" s="88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5"/>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1" t="s">
        <v>207</v>
      </c>
      <c r="H646" s="108"/>
      <c r="I646" s="108"/>
      <c r="J646" s="882"/>
      <c r="K646" s="883"/>
      <c r="L646" s="883"/>
      <c r="M646" s="883"/>
      <c r="N646" s="883"/>
      <c r="O646" s="883"/>
      <c r="P646" s="883"/>
      <c r="Q646" s="883"/>
      <c r="R646" s="883"/>
      <c r="S646" s="883"/>
      <c r="T646" s="88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5"/>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6" t="s">
        <v>30</v>
      </c>
      <c r="AH701" s="368"/>
      <c r="AI701" s="368"/>
      <c r="AJ701" s="368"/>
      <c r="AK701" s="368"/>
      <c r="AL701" s="368"/>
      <c r="AM701" s="368"/>
      <c r="AN701" s="368"/>
      <c r="AO701" s="368"/>
      <c r="AP701" s="368"/>
      <c r="AQ701" s="368"/>
      <c r="AR701" s="368"/>
      <c r="AS701" s="368"/>
      <c r="AT701" s="368"/>
      <c r="AU701" s="368"/>
      <c r="AV701" s="368"/>
      <c r="AW701" s="368"/>
      <c r="AX701" s="807"/>
    </row>
    <row r="702" spans="1:50" ht="42.75" customHeight="1" x14ac:dyDescent="0.2">
      <c r="A702" s="852" t="s">
        <v>139</v>
      </c>
      <c r="B702" s="853"/>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42.75" customHeight="1" x14ac:dyDescent="0.2">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8"/>
      <c r="AD703" s="312" t="s">
        <v>485</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60" customHeight="1" x14ac:dyDescent="0.2">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485</v>
      </c>
      <c r="AE704" s="768"/>
      <c r="AF704" s="768"/>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3" t="s">
        <v>40</v>
      </c>
      <c r="D705" s="804"/>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5"/>
      <c r="AD705" s="700" t="s">
        <v>485</v>
      </c>
      <c r="AE705" s="701"/>
      <c r="AF705" s="701"/>
      <c r="AG705" s="110" t="s">
        <v>539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79"/>
      <c r="D706" s="780"/>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530</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530</v>
      </c>
      <c r="AE707" s="818"/>
      <c r="AF707" s="81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90" t="s">
        <v>515</v>
      </c>
      <c r="AE708" s="591"/>
      <c r="AF708" s="591"/>
      <c r="AG708" s="727" t="s">
        <v>531</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532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515</v>
      </c>
      <c r="AE710" s="313"/>
      <c r="AF710" s="313"/>
      <c r="AG710" s="86" t="s">
        <v>489</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533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7" t="s">
        <v>515</v>
      </c>
      <c r="AE712" s="768"/>
      <c r="AF712" s="768"/>
      <c r="AG712" s="86" t="s">
        <v>489</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2">
      <c r="A713" s="628"/>
      <c r="B713" s="630"/>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515</v>
      </c>
      <c r="AE713" s="313"/>
      <c r="AF713" s="649"/>
      <c r="AG713" s="86" t="s">
        <v>531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2" t="s">
        <v>485</v>
      </c>
      <c r="AE714" s="793"/>
      <c r="AF714" s="794"/>
      <c r="AG714" s="721" t="s">
        <v>534</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2">
      <c r="A715" s="626"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90" t="s">
        <v>485</v>
      </c>
      <c r="AE715" s="591"/>
      <c r="AF715" s="642"/>
      <c r="AG715" s="727" t="s">
        <v>535</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515</v>
      </c>
      <c r="AE716" s="613"/>
      <c r="AF716" s="613"/>
      <c r="AG716" s="86" t="s">
        <v>489</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548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536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1" t="s">
        <v>57</v>
      </c>
      <c r="B719" s="762"/>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515</v>
      </c>
      <c r="AE719" s="591"/>
      <c r="AF719" s="591"/>
      <c r="AG719" s="110" t="s">
        <v>490</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6" t="s">
        <v>47</v>
      </c>
      <c r="B726" s="787"/>
      <c r="C726" s="797" t="s">
        <v>52</v>
      </c>
      <c r="D726" s="819"/>
      <c r="E726" s="819"/>
      <c r="F726" s="820"/>
      <c r="G726" s="563" t="s">
        <v>540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8"/>
      <c r="B727" s="789"/>
      <c r="C727" s="733" t="s">
        <v>56</v>
      </c>
      <c r="D727" s="734"/>
      <c r="E727" s="734"/>
      <c r="F727" s="735"/>
      <c r="G727" s="561" t="s">
        <v>516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5">
      <c r="A729" s="620" t="s">
        <v>544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5">
      <c r="A731" s="784" t="s">
        <v>137</v>
      </c>
      <c r="B731" s="785"/>
      <c r="C731" s="785"/>
      <c r="D731" s="785"/>
      <c r="E731" s="786"/>
      <c r="F731" s="623" t="s">
        <v>545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5">
      <c r="A733" s="659" t="s">
        <v>137</v>
      </c>
      <c r="B733" s="660"/>
      <c r="C733" s="660"/>
      <c r="D733" s="660"/>
      <c r="E733" s="661"/>
      <c r="F733" s="623" t="s">
        <v>550</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5">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3" t="s">
        <v>327</v>
      </c>
      <c r="B737" s="195"/>
      <c r="C737" s="195"/>
      <c r="D737" s="196"/>
      <c r="E737" s="974" t="s">
        <v>490</v>
      </c>
      <c r="F737" s="974"/>
      <c r="G737" s="974"/>
      <c r="H737" s="974"/>
      <c r="I737" s="974"/>
      <c r="J737" s="974"/>
      <c r="K737" s="974"/>
      <c r="L737" s="974"/>
      <c r="M737" s="974"/>
      <c r="N737" s="351" t="s">
        <v>322</v>
      </c>
      <c r="O737" s="351"/>
      <c r="P737" s="351"/>
      <c r="Q737" s="351"/>
      <c r="R737" s="974" t="s">
        <v>495</v>
      </c>
      <c r="S737" s="974"/>
      <c r="T737" s="974"/>
      <c r="U737" s="974"/>
      <c r="V737" s="974"/>
      <c r="W737" s="974"/>
      <c r="X737" s="974"/>
      <c r="Y737" s="974"/>
      <c r="Z737" s="974"/>
      <c r="AA737" s="351" t="s">
        <v>321</v>
      </c>
      <c r="AB737" s="351"/>
      <c r="AC737" s="351"/>
      <c r="AD737" s="351"/>
      <c r="AE737" s="974" t="s">
        <v>517</v>
      </c>
      <c r="AF737" s="974"/>
      <c r="AG737" s="974"/>
      <c r="AH737" s="974"/>
      <c r="AI737" s="974"/>
      <c r="AJ737" s="974"/>
      <c r="AK737" s="974"/>
      <c r="AL737" s="974"/>
      <c r="AM737" s="974"/>
      <c r="AN737" s="351" t="s">
        <v>320</v>
      </c>
      <c r="AO737" s="351"/>
      <c r="AP737" s="351"/>
      <c r="AQ737" s="351"/>
      <c r="AR737" s="980" t="s">
        <v>518</v>
      </c>
      <c r="AS737" s="981"/>
      <c r="AT737" s="981"/>
      <c r="AU737" s="981"/>
      <c r="AV737" s="981"/>
      <c r="AW737" s="981"/>
      <c r="AX737" s="982"/>
      <c r="AY737" s="74"/>
      <c r="AZ737" s="74"/>
    </row>
    <row r="738" spans="1:52" ht="24.75" customHeight="1" x14ac:dyDescent="0.2">
      <c r="A738" s="973" t="s">
        <v>319</v>
      </c>
      <c r="B738" s="195"/>
      <c r="C738" s="195"/>
      <c r="D738" s="196"/>
      <c r="E738" s="974" t="s">
        <v>518</v>
      </c>
      <c r="F738" s="974"/>
      <c r="G738" s="974"/>
      <c r="H738" s="974"/>
      <c r="I738" s="974"/>
      <c r="J738" s="974"/>
      <c r="K738" s="974"/>
      <c r="L738" s="974"/>
      <c r="M738" s="974"/>
      <c r="N738" s="351" t="s">
        <v>318</v>
      </c>
      <c r="O738" s="351"/>
      <c r="P738" s="351"/>
      <c r="Q738" s="351"/>
      <c r="R738" s="974" t="s">
        <v>519</v>
      </c>
      <c r="S738" s="974"/>
      <c r="T738" s="974"/>
      <c r="U738" s="974"/>
      <c r="V738" s="974"/>
      <c r="W738" s="974"/>
      <c r="X738" s="974"/>
      <c r="Y738" s="974"/>
      <c r="Z738" s="974"/>
      <c r="AA738" s="351" t="s">
        <v>317</v>
      </c>
      <c r="AB738" s="351"/>
      <c r="AC738" s="351"/>
      <c r="AD738" s="351"/>
      <c r="AE738" s="974" t="s">
        <v>519</v>
      </c>
      <c r="AF738" s="974"/>
      <c r="AG738" s="974"/>
      <c r="AH738" s="974"/>
      <c r="AI738" s="974"/>
      <c r="AJ738" s="974"/>
      <c r="AK738" s="974"/>
      <c r="AL738" s="974"/>
      <c r="AM738" s="974"/>
      <c r="AN738" s="351" t="s">
        <v>316</v>
      </c>
      <c r="AO738" s="351"/>
      <c r="AP738" s="351"/>
      <c r="AQ738" s="351"/>
      <c r="AR738" s="980" t="s">
        <v>520</v>
      </c>
      <c r="AS738" s="981"/>
      <c r="AT738" s="981"/>
      <c r="AU738" s="981"/>
      <c r="AV738" s="981"/>
      <c r="AW738" s="981"/>
      <c r="AX738" s="982"/>
    </row>
    <row r="739" spans="1:52" ht="24.75" customHeight="1" x14ac:dyDescent="0.2">
      <c r="A739" s="973" t="s">
        <v>315</v>
      </c>
      <c r="B739" s="195"/>
      <c r="C739" s="195"/>
      <c r="D739" s="196"/>
      <c r="E739" s="974" t="s">
        <v>519</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5">
      <c r="A740" s="955" t="s">
        <v>339</v>
      </c>
      <c r="B740" s="956"/>
      <c r="C740" s="956"/>
      <c r="D740" s="957"/>
      <c r="E740" s="958" t="s">
        <v>149</v>
      </c>
      <c r="F740" s="959"/>
      <c r="G740" s="959"/>
      <c r="H740" s="78" t="str">
        <f>IF(E740="", "", "(")</f>
        <v>(</v>
      </c>
      <c r="I740" s="959"/>
      <c r="J740" s="959"/>
      <c r="K740" s="78" t="str">
        <f>IF(OR(I740="　", I740=""), "", "-")</f>
        <v/>
      </c>
      <c r="L740" s="960">
        <v>2</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4" t="s">
        <v>310</v>
      </c>
      <c r="B780" s="615"/>
      <c r="C780" s="615"/>
      <c r="D780" s="615"/>
      <c r="E780" s="615"/>
      <c r="F780" s="616"/>
      <c r="G780" s="581" t="s">
        <v>521</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8"/>
    </row>
    <row r="781" spans="1:50" ht="24.75" customHeight="1" x14ac:dyDescent="0.2">
      <c r="A781" s="617"/>
      <c r="B781" s="618"/>
      <c r="C781" s="618"/>
      <c r="D781" s="618"/>
      <c r="E781" s="618"/>
      <c r="F781" s="619"/>
      <c r="G781" s="797"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3"/>
      <c r="AC781" s="797"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2">
      <c r="A782" s="617"/>
      <c r="B782" s="618"/>
      <c r="C782" s="618"/>
      <c r="D782" s="618"/>
      <c r="E782" s="618"/>
      <c r="F782" s="619"/>
      <c r="G782" s="656" t="s">
        <v>524</v>
      </c>
      <c r="H782" s="657"/>
      <c r="I782" s="657"/>
      <c r="J782" s="657"/>
      <c r="K782" s="658"/>
      <c r="L782" s="650" t="s">
        <v>522</v>
      </c>
      <c r="M782" s="651"/>
      <c r="N782" s="651"/>
      <c r="O782" s="651"/>
      <c r="P782" s="651"/>
      <c r="Q782" s="651"/>
      <c r="R782" s="651"/>
      <c r="S782" s="651"/>
      <c r="T782" s="651"/>
      <c r="U782" s="651"/>
      <c r="V782" s="651"/>
      <c r="W782" s="651"/>
      <c r="X782" s="652"/>
      <c r="Y782" s="374">
        <v>10</v>
      </c>
      <c r="Z782" s="375"/>
      <c r="AA782" s="375"/>
      <c r="AB782" s="790"/>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2">
      <c r="A783" s="617"/>
      <c r="B783" s="618"/>
      <c r="C783" s="618"/>
      <c r="D783" s="618"/>
      <c r="E783" s="618"/>
      <c r="F783" s="619"/>
      <c r="G783" s="592" t="s">
        <v>525</v>
      </c>
      <c r="H783" s="593"/>
      <c r="I783" s="593"/>
      <c r="J783" s="593"/>
      <c r="K783" s="594"/>
      <c r="L783" s="584" t="s">
        <v>523</v>
      </c>
      <c r="M783" s="585"/>
      <c r="N783" s="585"/>
      <c r="O783" s="585"/>
      <c r="P783" s="585"/>
      <c r="Q783" s="585"/>
      <c r="R783" s="585"/>
      <c r="S783" s="585"/>
      <c r="T783" s="585"/>
      <c r="U783" s="585"/>
      <c r="V783" s="585"/>
      <c r="W783" s="585"/>
      <c r="X783" s="586"/>
      <c r="Y783" s="587">
        <v>1</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2">
      <c r="A792" s="617"/>
      <c r="B792" s="618"/>
      <c r="C792" s="618"/>
      <c r="D792" s="618"/>
      <c r="E792" s="618"/>
      <c r="F792" s="619"/>
      <c r="G792" s="808" t="s">
        <v>20</v>
      </c>
      <c r="H792" s="809"/>
      <c r="I792" s="809"/>
      <c r="J792" s="809"/>
      <c r="K792" s="809"/>
      <c r="L792" s="810"/>
      <c r="M792" s="811"/>
      <c r="N792" s="811"/>
      <c r="O792" s="811"/>
      <c r="P792" s="811"/>
      <c r="Q792" s="811"/>
      <c r="R792" s="811"/>
      <c r="S792" s="811"/>
      <c r="T792" s="811"/>
      <c r="U792" s="811"/>
      <c r="V792" s="811"/>
      <c r="W792" s="811"/>
      <c r="X792" s="812"/>
      <c r="Y792" s="813">
        <f>SUM(Y782:AB791)</f>
        <v>11</v>
      </c>
      <c r="Z792" s="814"/>
      <c r="AA792" s="814"/>
      <c r="AB792" s="815"/>
      <c r="AC792" s="808" t="s">
        <v>20</v>
      </c>
      <c r="AD792" s="809"/>
      <c r="AE792" s="809"/>
      <c r="AF792" s="809"/>
      <c r="AG792" s="809"/>
      <c r="AH792" s="810"/>
      <c r="AI792" s="811"/>
      <c r="AJ792" s="811"/>
      <c r="AK792" s="811"/>
      <c r="AL792" s="811"/>
      <c r="AM792" s="811"/>
      <c r="AN792" s="811"/>
      <c r="AO792" s="811"/>
      <c r="AP792" s="811"/>
      <c r="AQ792" s="811"/>
      <c r="AR792" s="811"/>
      <c r="AS792" s="811"/>
      <c r="AT792" s="812"/>
      <c r="AU792" s="813">
        <f>SUM(AU782:AX791)</f>
        <v>0</v>
      </c>
      <c r="AV792" s="814"/>
      <c r="AW792" s="814"/>
      <c r="AX792" s="816"/>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8"/>
    </row>
    <row r="794" spans="1:50" ht="24.75" hidden="1" customHeight="1" x14ac:dyDescent="0.2">
      <c r="A794" s="617"/>
      <c r="B794" s="618"/>
      <c r="C794" s="618"/>
      <c r="D794" s="618"/>
      <c r="E794" s="618"/>
      <c r="F794" s="619"/>
      <c r="G794" s="797"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3"/>
      <c r="AC794" s="797"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0"/>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08" t="s">
        <v>20</v>
      </c>
      <c r="H805" s="809"/>
      <c r="I805" s="809"/>
      <c r="J805" s="809"/>
      <c r="K805" s="809"/>
      <c r="L805" s="810"/>
      <c r="M805" s="811"/>
      <c r="N805" s="811"/>
      <c r="O805" s="811"/>
      <c r="P805" s="811"/>
      <c r="Q805" s="811"/>
      <c r="R805" s="811"/>
      <c r="S805" s="811"/>
      <c r="T805" s="811"/>
      <c r="U805" s="811"/>
      <c r="V805" s="811"/>
      <c r="W805" s="811"/>
      <c r="X805" s="812"/>
      <c r="Y805" s="813">
        <f>SUM(Y795:AB804)</f>
        <v>0</v>
      </c>
      <c r="Z805" s="814"/>
      <c r="AA805" s="814"/>
      <c r="AB805" s="815"/>
      <c r="AC805" s="808" t="s">
        <v>20</v>
      </c>
      <c r="AD805" s="809"/>
      <c r="AE805" s="809"/>
      <c r="AF805" s="809"/>
      <c r="AG805" s="809"/>
      <c r="AH805" s="810"/>
      <c r="AI805" s="811"/>
      <c r="AJ805" s="811"/>
      <c r="AK805" s="811"/>
      <c r="AL805" s="811"/>
      <c r="AM805" s="811"/>
      <c r="AN805" s="811"/>
      <c r="AO805" s="811"/>
      <c r="AP805" s="811"/>
      <c r="AQ805" s="811"/>
      <c r="AR805" s="811"/>
      <c r="AS805" s="811"/>
      <c r="AT805" s="812"/>
      <c r="AU805" s="813">
        <f>SUM(AU795:AX804)</f>
        <v>0</v>
      </c>
      <c r="AV805" s="814"/>
      <c r="AW805" s="814"/>
      <c r="AX805" s="816"/>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8"/>
    </row>
    <row r="807" spans="1:50" ht="24.75" hidden="1" customHeight="1" x14ac:dyDescent="0.2">
      <c r="A807" s="617"/>
      <c r="B807" s="618"/>
      <c r="C807" s="618"/>
      <c r="D807" s="618"/>
      <c r="E807" s="618"/>
      <c r="F807" s="619"/>
      <c r="G807" s="797"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3"/>
      <c r="AC807" s="797"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0"/>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08" t="s">
        <v>20</v>
      </c>
      <c r="H818" s="809"/>
      <c r="I818" s="809"/>
      <c r="J818" s="809"/>
      <c r="K818" s="809"/>
      <c r="L818" s="810"/>
      <c r="M818" s="811"/>
      <c r="N818" s="811"/>
      <c r="O818" s="811"/>
      <c r="P818" s="811"/>
      <c r="Q818" s="811"/>
      <c r="R818" s="811"/>
      <c r="S818" s="811"/>
      <c r="T818" s="811"/>
      <c r="U818" s="811"/>
      <c r="V818" s="811"/>
      <c r="W818" s="811"/>
      <c r="X818" s="812"/>
      <c r="Y818" s="813">
        <f>SUM(Y808:AB817)</f>
        <v>0</v>
      </c>
      <c r="Z818" s="814"/>
      <c r="AA818" s="814"/>
      <c r="AB818" s="815"/>
      <c r="AC818" s="808" t="s">
        <v>20</v>
      </c>
      <c r="AD818" s="809"/>
      <c r="AE818" s="809"/>
      <c r="AF818" s="809"/>
      <c r="AG818" s="809"/>
      <c r="AH818" s="810"/>
      <c r="AI818" s="811"/>
      <c r="AJ818" s="811"/>
      <c r="AK818" s="811"/>
      <c r="AL818" s="811"/>
      <c r="AM818" s="811"/>
      <c r="AN818" s="811"/>
      <c r="AO818" s="811"/>
      <c r="AP818" s="811"/>
      <c r="AQ818" s="811"/>
      <c r="AR818" s="811"/>
      <c r="AS818" s="811"/>
      <c r="AT818" s="812"/>
      <c r="AU818" s="813">
        <f>SUM(AU808:AX817)</f>
        <v>0</v>
      </c>
      <c r="AV818" s="814"/>
      <c r="AW818" s="814"/>
      <c r="AX818" s="816"/>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8"/>
    </row>
    <row r="820" spans="1:50" ht="24.75" hidden="1" customHeight="1" x14ac:dyDescent="0.2">
      <c r="A820" s="617"/>
      <c r="B820" s="618"/>
      <c r="C820" s="618"/>
      <c r="D820" s="618"/>
      <c r="E820" s="618"/>
      <c r="F820" s="619"/>
      <c r="G820" s="797"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3"/>
      <c r="AC820" s="797"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0"/>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08" t="s">
        <v>20</v>
      </c>
      <c r="H831" s="809"/>
      <c r="I831" s="809"/>
      <c r="J831" s="809"/>
      <c r="K831" s="809"/>
      <c r="L831" s="810"/>
      <c r="M831" s="811"/>
      <c r="N831" s="811"/>
      <c r="O831" s="811"/>
      <c r="P831" s="811"/>
      <c r="Q831" s="811"/>
      <c r="R831" s="811"/>
      <c r="S831" s="811"/>
      <c r="T831" s="811"/>
      <c r="U831" s="811"/>
      <c r="V831" s="811"/>
      <c r="W831" s="811"/>
      <c r="X831" s="812"/>
      <c r="Y831" s="813">
        <f>SUM(Y821:AB830)</f>
        <v>0</v>
      </c>
      <c r="Z831" s="814"/>
      <c r="AA831" s="814"/>
      <c r="AB831" s="815"/>
      <c r="AC831" s="808" t="s">
        <v>20</v>
      </c>
      <c r="AD831" s="809"/>
      <c r="AE831" s="809"/>
      <c r="AF831" s="809"/>
      <c r="AG831" s="809"/>
      <c r="AH831" s="810"/>
      <c r="AI831" s="811"/>
      <c r="AJ831" s="811"/>
      <c r="AK831" s="811"/>
      <c r="AL831" s="811"/>
      <c r="AM831" s="811"/>
      <c r="AN831" s="811"/>
      <c r="AO831" s="811"/>
      <c r="AP831" s="811"/>
      <c r="AQ831" s="811"/>
      <c r="AR831" s="811"/>
      <c r="AS831" s="811"/>
      <c r="AT831" s="812"/>
      <c r="AU831" s="813">
        <f>SUM(AU821:AX830)</f>
        <v>0</v>
      </c>
      <c r="AV831" s="814"/>
      <c r="AW831" s="814"/>
      <c r="AX831" s="816"/>
    </row>
    <row r="832" spans="1:50" ht="24.75" customHeight="1" thickBot="1" x14ac:dyDescent="0.25">
      <c r="A832" s="886" t="s">
        <v>147</v>
      </c>
      <c r="B832" s="887"/>
      <c r="C832" s="887"/>
      <c r="D832" s="887"/>
      <c r="E832" s="887"/>
      <c r="F832" s="887"/>
      <c r="G832" s="887"/>
      <c r="H832" s="887"/>
      <c r="I832" s="887"/>
      <c r="J832" s="887"/>
      <c r="K832" s="887"/>
      <c r="L832" s="887"/>
      <c r="M832" s="887"/>
      <c r="N832" s="887"/>
      <c r="O832" s="887"/>
      <c r="P832" s="887"/>
      <c r="Q832" s="887"/>
      <c r="R832" s="887"/>
      <c r="S832" s="887"/>
      <c r="T832" s="887"/>
      <c r="U832" s="887"/>
      <c r="V832" s="887"/>
      <c r="W832" s="887"/>
      <c r="X832" s="887"/>
      <c r="Y832" s="887"/>
      <c r="Z832" s="887"/>
      <c r="AA832" s="887"/>
      <c r="AB832" s="887"/>
      <c r="AC832" s="887"/>
      <c r="AD832" s="887"/>
      <c r="AE832" s="887"/>
      <c r="AF832" s="887"/>
      <c r="AG832" s="887"/>
      <c r="AH832" s="887"/>
      <c r="AI832" s="887"/>
      <c r="AJ832" s="887"/>
      <c r="AK832" s="888"/>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54" customHeight="1" x14ac:dyDescent="0.2">
      <c r="A838" s="362">
        <v>1</v>
      </c>
      <c r="B838" s="362">
        <v>1</v>
      </c>
      <c r="C838" s="347" t="s">
        <v>537</v>
      </c>
      <c r="D838" s="333"/>
      <c r="E838" s="333"/>
      <c r="F838" s="333"/>
      <c r="G838" s="333"/>
      <c r="H838" s="333"/>
      <c r="I838" s="333"/>
      <c r="J838" s="334">
        <v>6010001030403</v>
      </c>
      <c r="K838" s="335"/>
      <c r="L838" s="335"/>
      <c r="M838" s="335"/>
      <c r="N838" s="335"/>
      <c r="O838" s="335"/>
      <c r="P838" s="348" t="s">
        <v>526</v>
      </c>
      <c r="Q838" s="336"/>
      <c r="R838" s="336"/>
      <c r="S838" s="336"/>
      <c r="T838" s="336"/>
      <c r="U838" s="336"/>
      <c r="V838" s="336"/>
      <c r="W838" s="336"/>
      <c r="X838" s="336"/>
      <c r="Y838" s="337">
        <v>11</v>
      </c>
      <c r="Z838" s="338"/>
      <c r="AA838" s="338"/>
      <c r="AB838" s="339"/>
      <c r="AC838" s="349" t="s">
        <v>297</v>
      </c>
      <c r="AD838" s="357"/>
      <c r="AE838" s="357"/>
      <c r="AF838" s="357"/>
      <c r="AG838" s="357"/>
      <c r="AH838" s="358">
        <v>2</v>
      </c>
      <c r="AI838" s="359"/>
      <c r="AJ838" s="359"/>
      <c r="AK838" s="359"/>
      <c r="AL838" s="343" t="s">
        <v>490</v>
      </c>
      <c r="AM838" s="344"/>
      <c r="AN838" s="344"/>
      <c r="AO838" s="345"/>
      <c r="AP838" s="346" t="s">
        <v>527</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2">
      <c r="A1103" s="362">
        <v>1</v>
      </c>
      <c r="B1103" s="362">
        <v>1</v>
      </c>
      <c r="C1103" s="360"/>
      <c r="D1103" s="360"/>
      <c r="E1103" s="132" t="s">
        <v>541</v>
      </c>
      <c r="F1103" s="361"/>
      <c r="G1103" s="361"/>
      <c r="H1103" s="361"/>
      <c r="I1103" s="361"/>
      <c r="J1103" s="334" t="s">
        <v>541</v>
      </c>
      <c r="K1103" s="335"/>
      <c r="L1103" s="335"/>
      <c r="M1103" s="335"/>
      <c r="N1103" s="335"/>
      <c r="O1103" s="335"/>
      <c r="P1103" s="348" t="s">
        <v>541</v>
      </c>
      <c r="Q1103" s="336"/>
      <c r="R1103" s="336"/>
      <c r="S1103" s="336"/>
      <c r="T1103" s="336"/>
      <c r="U1103" s="336"/>
      <c r="V1103" s="336"/>
      <c r="W1103" s="336"/>
      <c r="X1103" s="336"/>
      <c r="Y1103" s="337" t="s">
        <v>541</v>
      </c>
      <c r="Z1103" s="338"/>
      <c r="AA1103" s="338"/>
      <c r="AB1103" s="339"/>
      <c r="AC1103" s="340"/>
      <c r="AD1103" s="340"/>
      <c r="AE1103" s="340"/>
      <c r="AF1103" s="340"/>
      <c r="AG1103" s="340"/>
      <c r="AH1103" s="341" t="s">
        <v>543</v>
      </c>
      <c r="AI1103" s="342"/>
      <c r="AJ1103" s="342"/>
      <c r="AK1103" s="342"/>
      <c r="AL1103" s="343" t="s">
        <v>541</v>
      </c>
      <c r="AM1103" s="344"/>
      <c r="AN1103" s="344"/>
      <c r="AO1103" s="345"/>
      <c r="AP1103" s="346" t="s">
        <v>541</v>
      </c>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6">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79" max="49" man="1"/>
    <brk id="699" max="49" man="1"/>
    <brk id="727" max="49" man="1"/>
    <brk id="740" max="49" man="1"/>
    <brk id="779"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t="s">
        <v>485</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2020-07-31T05:47:23Z</dcterms:created>
  <dcterms:modified xsi:type="dcterms:W3CDTF">2020-10-01T02:22:19Z</dcterms:modified>
</cp:coreProperties>
</file>