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<sst xmlns="http://schemas.openxmlformats.org/spreadsheetml/2006/main" count="2186" uniqueCount="530">
  <si>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</si>
  <si>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</si>
  <si>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</si>
  <si>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</si>
  <si>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</si>
  <si>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</si>
  <si>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</si>
  <si>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</si>
  <si>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</si>
  <si>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</si>
  <si>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</si>
  <si>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</si>
  <si>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</si>
  <si>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</si>
  <si>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</si>
  <si>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</si>
  <si>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</si>
  <si>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</si>
  <si>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</si>
  <si>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</si>
  <si>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</si>
  <si>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</si>
  <si>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</si>
  <si>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</si>
  <si>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</si>
  <si>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</si>
  <si>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</si>
  <si>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</si>
  <si>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</si>
  <si>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</si>
  <si>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</si>
  <si>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</si>
  <si>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</si>
  <si>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</si>
  <si>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</si>
  <si>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</si>
  <si>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</si>
  <si>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</si>
  <si>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</si>
  <si>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</si>
  <si>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</si>
  <si>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</si>
  <si>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</si>
  <si>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</si>
  <si>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</si>
  <si>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</si>
  <si>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</si>
  <si>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</si>
  <si>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</si>
  <si>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</si>
  <si>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</si>
  <si>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</si>
  <si>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</si>
  <si>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</si>
  <si>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</si>
  <si>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</si>
  <si>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</si>
  <si>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</si>
  <si>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</si>
  <si>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</si>
  <si>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</si>
  <si>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</si>
  <si>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</si>
  <si>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</si>
  <si>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</si>
  <si>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</si>
  <si>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</si>
  <si>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</si>
  <si>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</si>
  <si>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</si>
  <si>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</si>
  <si>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</si>
  <si>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</si>
  <si>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</si>
  <si>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</si>
  <si>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</si>
  <si>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</si>
  <si>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</si>
  <si>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</si>
  <si>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</si>
  <si>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</si>
  <si>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</si>
  <si>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</si>
  <si>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</si>
  <si>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</si>
  <si>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</si>
  <si>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</si>
  <si>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</si>
  <si>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</si>
  <si>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</si>
  <si>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</si>
  <si>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</si>
  <si>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</si>
  <si>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</si>
  <si>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</si>
  <si>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</si>
  <si>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</si>
  <si>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</si>
  <si>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</si>
  <si>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</si>
  <si>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</si>
  <si>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</si>
  <si>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</si>
  <si>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</si>
  <si>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</si>
  <si>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</si>
  <si>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</si>
  <si>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</si>
  <si>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</si>
  <si>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</si>
  <si>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</si>
  <si>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</si>
  <si>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</si>
  <si>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</si>
  <si>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</si>
  <si>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</si>
  <si>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</si>
  <si>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</si>
  <si>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</si>
  <si>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</si>
  <si>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</si>
  <si>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</si>
  <si>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</si>
  <si>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</si>
  <si>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</si>
  <si>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</si>
  <si>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</si>
  <si>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</si>
  <si>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</si>
  <si>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</si>
  <si>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</si>
  <si>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</si>
  <si>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</si>
  <si>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</si>
  <si>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</si>
  <si>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</si>
  <si>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</si>
  <si>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</si>
  <si>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</si>
  <si>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</si>
  <si>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</si>
  <si>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</si>
  <si>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</si>
  <si>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</si>
  <si>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</si>
  <si>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</si>
  <si>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</si>
  <si>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</si>
  <si>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</si>
  <si>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</si>
  <si>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</si>
  <si>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</si>
  <si>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</si>
  <si>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</si>
  <si>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</si>
  <si>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</si>
  <si>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</si>
  <si>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</si>
  <si>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</si>
  <si>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</si>
  <si>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</si>
  <si>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</si>
  <si>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</si>
  <si>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</si>
  <si>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</si>
  <si>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</si>
  <si>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</si>
  <si>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</si>
  <si>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</si>
  <si>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</si>
  <si>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</si>
  <si>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</si>
  <si>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</si>
  <si>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</si>
  <si>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</si>
  <si>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</si>
  <si>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</si>
  <si>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</si>
  <si>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</si>
  <si>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</si>
  <si>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</si>
  <si>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</si>
  <si>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</si>
  <si>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</si>
  <si>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</si>
  <si>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</si>
  <si>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</si>
  <si>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</si>
  <si>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</si>
  <si>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</si>
  <si>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</si>
  <si>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</si>
  <si>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</si>
  <si>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</si>
  <si>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</si>
  <si>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</si>
  <si>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</si>
  <si>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</si>
  <si>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</si>
  <si>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</si>
  <si>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</si>
  <si>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</si>
  <si>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</si>
  <si>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</si>
  <si>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</si>
  <si>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</si>
  <si>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</si>
  <si>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</si>
  <si>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</si>
  <si>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</si>
  <si>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</si>
  <si>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</si>
  <si>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</si>
  <si>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</si>
  <si>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</si>
  <si>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</si>
  <si>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</si>
  <si>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</si>
  <si>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</si>
  <si>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</si>
  <si>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</si>
  <si>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</si>
  <si>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</si>
  <si>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</si>
  <si>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</si>
  <si>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</si>
  <si>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</si>
  <si>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</si>
  <si>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</si>
  <si>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</si>
  <si>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</si>
  <si>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</si>
  <si>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</si>
  <si>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</si>
  <si>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</si>
  <si>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</si>
  <si>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</si>
  <si>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</si>
  <si>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</si>
  <si>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</si>
  <si>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</si>
  <si>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</si>
  <si>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</si>
  <si>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</si>
  <si>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</si>
  <si>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</si>
  <si>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</si>
  <si>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</si>
  <si>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</si>
  <si>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</si>
  <si>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</si>
  <si>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</si>
  <si>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</si>
  <si>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</si>
  <si>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</si>
  <si>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</si>
  <si>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</si>
  <si>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</si>
  <si>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</si>
  <si>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</si>
  <si>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</si>
  <si>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</si>
  <si>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</si>
  <si>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</si>
  <si>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</si>
  <si>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</si>
  <si>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</si>
  <si>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</si>
  <si>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</si>
  <si>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</si>
  <si>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</si>
  <si>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</si>
  <si>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</si>
  <si>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</si>
  <si>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</si>
  <si>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</si>
  <si>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</si>
  <si>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</si>
  <si>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</si>
  <si>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</si>
  <si>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</si>
  <si>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</si>
  <si>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</si>
  <si>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</si>
  <si>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</si>
  <si>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</si>
  <si>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</si>
  <si>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</si>
  <si>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</si>
  <si>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</si>
  <si>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</si>
  <si>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</si>
  <si>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</si>
  <si>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</si>
  <si>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</si>
  <si>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</si>
  <si>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</si>
  <si>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</si>
  <si>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</si>
  <si>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</si>
  <si>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</si>
  <si>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</si>
  <si>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</si>
  <si>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</si>
  <si>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</si>
  <si>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</si>
  <si>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</si>
  <si>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</si>
  <si>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</si>
  <si>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</si>
  <si>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</si>
  <si>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</si>
  <si>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</si>
  <si>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</si>
  <si>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</si>
  <si>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</si>
  <si>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</si>
  <si>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</si>
  <si>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</si>
  <si>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</si>
  <si>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</si>
  <si>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</si>
  <si>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</si>
  <si>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</si>
  <si>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</si>
  <si>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</si>
  <si>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</si>
  <si>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</si>
  <si>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</si>
  <si>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</si>
  <si>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</si>
  <si>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</si>
  <si>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</si>
  <si>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</si>
  <si>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</si>
  <si>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</si>
  <si>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</si>
  <si>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</si>
  <si>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</si>
  <si>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</si>
  <si>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</si>
  <si>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</si>
  <si>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</si>
  <si>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</si>
  <si>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</si>
  <si>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</si>
  <si>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</si>
  <si>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</si>
  <si>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</si>
  <si>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</si>
  <si>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</si>
  <si>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</si>
  <si>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</si>
  <si>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</si>
  <si>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</si>
  <si>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</si>
  <si>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</si>
  <si>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</si>
  <si>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</si>
  <si>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</si>
  <si>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</si>
  <si>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</si>
  <si>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</si>
  <si>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</si>
  <si>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</si>
  <si>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</si>
  <si>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</si>
  <si>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</si>
  <si>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</si>
  <si>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</si>
  <si>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</si>
  <si>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</si>
  <si>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</si>
  <si>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</si>
  <si>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</si>
  <si>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</si>
  <si>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</si>
  <si>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</si>
  <si>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</si>
  <si>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</si>
  <si>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</si>
  <si>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</si>
  <si>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</si>
  <si>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</si>
  <si>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</si>
  <si>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</si>
  <si>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</si>
  <si>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</si>
  <si>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</si>
  <si>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</si>
  <si>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</si>
  <si>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</si>
  <si>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</si>
  <si>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</si>
  <si>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</si>
  <si>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</si>
  <si>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</si>
  <si>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</si>
  <si>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</si>
  <si>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</si>
  <si>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</si>
  <si>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</si>
  <si>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</si>
  <si>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</si>
  <si>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</si>
  <si>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</si>
  <si>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</si>
  <si>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</si>
  <si>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</si>
  <si>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</si>
  <si>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</si>
  <si>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</si>
  <si>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</si>
  <si>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</si>
  <si>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</si>
  <si>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</si>
  <si>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</si>
  <si>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</si>
  <si>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</si>
  <si>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</si>
  <si>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</si>
  <si>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</si>
  <si>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</si>
  <si>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</si>
  <si>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</si>
  <si>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</si>
  <si>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</si>
  <si>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</si>
  <si>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</si>
  <si>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</si>
  <si>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</si>
  <si>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</si>
  <si>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</si>
  <si>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</si>
  <si>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</si>
  <si>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</si>
  <si>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</si>
  <si>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</si>
  <si>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</si>
  <si>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</si>
  <si>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</si>
  <si>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</si>
  <si>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</si>
  <si>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</si>
  <si>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</si>
  <si>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</si>
  <si>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</si>
  <si>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</si>
  <si>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</si>
  <si>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</si>
  <si>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</si>
  <si>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</si>
  <si>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</si>
  <si>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</si>
  <si>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</si>
  <si>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</si>
  <si>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</si>
  <si>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</si>
  <si>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</si>
  <si>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</si>
  <si>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</si>
  <si>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</si>
  <si>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</si>
  <si>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</si>
  <si>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</si>
  <si>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</si>
  <si>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</si>
  <si>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</si>
  <si>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</si>
  <si>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</si>
  <si>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</si>
  <si>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</si>
  <si>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</si>
  <si>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</si>
  <si>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</si>
  <si>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</si>
  <si>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</si>
  <si>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</si>
  <si>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</si>
  <si>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</si>
  <si>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</si>
  <si>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新31</t>
    <rPh sb="0" eb="1">
      <t>シン</t>
    </rPh>
    <phoneticPr fontId="5"/>
  </si>
  <si>
    <t>政策統括官（科学技術・イノベーション担当）</t>
    <phoneticPr fontId="5"/>
  </si>
  <si>
    <t>日本医療研究開発機構・医療情報基盤担当室</t>
    <phoneticPr fontId="5"/>
  </si>
  <si>
    <t>参事官　田中　謙一</t>
    <phoneticPr fontId="5"/>
  </si>
  <si>
    <t>医療分野の研究開発に資するための匿名加工医療情報に関する基本方針（平成30年４月27日閣議決定）　等</t>
    <phoneticPr fontId="5"/>
  </si>
  <si>
    <t>-</t>
    <phoneticPr fontId="5"/>
  </si>
  <si>
    <t>-</t>
    <phoneticPr fontId="5"/>
  </si>
  <si>
    <t>-</t>
    <phoneticPr fontId="5"/>
  </si>
  <si>
    <t>次世代医療基盤法に基づく医療情報の収集規模</t>
    <phoneticPr fontId="5"/>
  </si>
  <si>
    <t>認定匿名加工医療情報作成事業者の収集規模人数</t>
    <phoneticPr fontId="5"/>
  </si>
  <si>
    <t>医療分野の研究開発に資するための匿名加工医療情報に関する法律についてのガイドライン（平成30年5月策定）</t>
    <phoneticPr fontId="5"/>
  </si>
  <si>
    <t>万人</t>
    <rPh sb="0" eb="2">
      <t>マンニン</t>
    </rPh>
    <phoneticPr fontId="5"/>
  </si>
  <si>
    <t>-</t>
    <phoneticPr fontId="5"/>
  </si>
  <si>
    <t>○</t>
  </si>
  <si>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</si>
  <si>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</si>
  <si>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</si>
  <si>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</si>
  <si>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</si>
  <si>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</si>
  <si>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</si>
  <si>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</si>
  <si>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</si>
  <si>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</si>
  <si>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</si>
  <si>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</si>
  <si>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匿名加工医療情報の利活用に必要な経費</t>
    <rPh sb="0" eb="2">
      <t>トクメイ</t>
    </rPh>
    <rPh sb="2" eb="4">
      <t>カコウ</t>
    </rPh>
    <rPh sb="4" eb="6">
      <t>イリョウ</t>
    </rPh>
    <rPh sb="6" eb="8">
      <t>ジョウホウ</t>
    </rPh>
    <rPh sb="9" eb="12">
      <t>リカツヨウ</t>
    </rPh>
    <rPh sb="13" eb="15">
      <t>ヒツヨウ</t>
    </rPh>
    <rPh sb="16" eb="18">
      <t>ケイヒ</t>
    </rPh>
    <phoneticPr fontId="5"/>
  </si>
  <si>
    <t>医療分野の研究開発に資するための匿名加工医療情報に関する法律（平成29年法律第28号）第３条、第８条、第28条、第35～37条 等</t>
    <phoneticPr fontId="5"/>
  </si>
  <si>
    <t>諸謝金</t>
    <rPh sb="0" eb="1">
      <t>ショ</t>
    </rPh>
    <rPh sb="1" eb="3">
      <t>シャキン</t>
    </rPh>
    <phoneticPr fontId="5"/>
  </si>
  <si>
    <t>次世代医療基盤法の円滑な施行のための調査の数</t>
    <phoneticPr fontId="5"/>
  </si>
  <si>
    <t>-</t>
    <phoneticPr fontId="5"/>
  </si>
  <si>
    <t>-</t>
    <phoneticPr fontId="5"/>
  </si>
  <si>
    <t>次世代医療基盤法の円滑な施行のための調査経費（円）　／　調査数（本）</t>
    <phoneticPr fontId="5"/>
  </si>
  <si>
    <t>百万円</t>
    <rPh sb="0" eb="2">
      <t>ヒャクマン</t>
    </rPh>
    <rPh sb="2" eb="3">
      <t>エン</t>
    </rPh>
    <phoneticPr fontId="5"/>
  </si>
  <si>
    <t>健康・医療・介護データが分散しており、データベースごとに縦割りで活用できる主体が限られている現状において、国民や患者がメリットをより一層実感できるデータ利活用基盤の整備が求められている。本事業はオールジャパンのデータ利活用基盤の構築に向けて、次世代医療基盤法の円滑な施行を通じて、国民や社会のニーズに応えるものである。</t>
    <rPh sb="85" eb="86">
      <t>モト</t>
    </rPh>
    <rPh sb="93" eb="94">
      <t>ホン</t>
    </rPh>
    <rPh sb="94" eb="96">
      <t>ジギョウ</t>
    </rPh>
    <rPh sb="108" eb="111">
      <t>リカツヨウ</t>
    </rPh>
    <rPh sb="111" eb="113">
      <t>キバン</t>
    </rPh>
    <rPh sb="114" eb="116">
      <t>コウチク</t>
    </rPh>
    <rPh sb="117" eb="118">
      <t>ム</t>
    </rPh>
    <rPh sb="121" eb="124">
      <t>ジセダイ</t>
    </rPh>
    <rPh sb="124" eb="126">
      <t>イリョウ</t>
    </rPh>
    <rPh sb="126" eb="128">
      <t>キバン</t>
    </rPh>
    <rPh sb="128" eb="129">
      <t>ホウ</t>
    </rPh>
    <rPh sb="130" eb="132">
      <t>エンカツ</t>
    </rPh>
    <rPh sb="133" eb="135">
      <t>セコウ</t>
    </rPh>
    <rPh sb="136" eb="137">
      <t>ツウ</t>
    </rPh>
    <rPh sb="140" eb="142">
      <t>コクミン</t>
    </rPh>
    <rPh sb="143" eb="145">
      <t>シャカイ</t>
    </rPh>
    <rPh sb="150" eb="151">
      <t>コタ</t>
    </rPh>
    <phoneticPr fontId="5"/>
  </si>
  <si>
    <t>本事業は、次世代医療基盤法の円滑な施行にあたっては、必要性が高いものである。加えて、成長戦略である「未来投資戦略2018」において「ビッグデータとしての健康・医療・介護情報解析基盤の整備」のための施策の一つとして盛り込まれている。従って、優先度の高い事業である。</t>
    <rPh sb="0" eb="1">
      <t>ホン</t>
    </rPh>
    <rPh sb="1" eb="3">
      <t>ジギョウ</t>
    </rPh>
    <rPh sb="5" eb="8">
      <t>ジセダイ</t>
    </rPh>
    <rPh sb="8" eb="10">
      <t>イリョウ</t>
    </rPh>
    <rPh sb="10" eb="12">
      <t>キバン</t>
    </rPh>
    <rPh sb="12" eb="13">
      <t>ホウ</t>
    </rPh>
    <rPh sb="14" eb="16">
      <t>エンカツ</t>
    </rPh>
    <rPh sb="17" eb="19">
      <t>セコウ</t>
    </rPh>
    <rPh sb="26" eb="29">
      <t>ヒツヨウセイ</t>
    </rPh>
    <rPh sb="30" eb="31">
      <t>タカ</t>
    </rPh>
    <rPh sb="38" eb="39">
      <t>クワ</t>
    </rPh>
    <rPh sb="42" eb="44">
      <t>セイチョウ</t>
    </rPh>
    <rPh sb="44" eb="46">
      <t>センリャク</t>
    </rPh>
    <rPh sb="50" eb="52">
      <t>ミライ</t>
    </rPh>
    <rPh sb="52" eb="54">
      <t>トウシ</t>
    </rPh>
    <rPh sb="54" eb="56">
      <t>センリャク</t>
    </rPh>
    <rPh sb="76" eb="78">
      <t>ケンコウ</t>
    </rPh>
    <rPh sb="79" eb="81">
      <t>イリョウ</t>
    </rPh>
    <rPh sb="82" eb="84">
      <t>カイゴ</t>
    </rPh>
    <rPh sb="84" eb="86">
      <t>ジョウホウ</t>
    </rPh>
    <rPh sb="86" eb="88">
      <t>カイセキ</t>
    </rPh>
    <rPh sb="88" eb="90">
      <t>キバン</t>
    </rPh>
    <rPh sb="91" eb="93">
      <t>セイビ</t>
    </rPh>
    <rPh sb="98" eb="99">
      <t>セ</t>
    </rPh>
    <rPh sb="99" eb="100">
      <t>サク</t>
    </rPh>
    <rPh sb="101" eb="102">
      <t>ヒト</t>
    </rPh>
    <rPh sb="106" eb="107">
      <t>モ</t>
    </rPh>
    <rPh sb="108" eb="109">
      <t>コ</t>
    </rPh>
    <rPh sb="115" eb="116">
      <t>シタガ</t>
    </rPh>
    <rPh sb="119" eb="122">
      <t>ユウセンド</t>
    </rPh>
    <rPh sb="123" eb="124">
      <t>タカ</t>
    </rPh>
    <rPh sb="125" eb="127">
      <t>ジギョウ</t>
    </rPh>
    <phoneticPr fontId="5"/>
  </si>
  <si>
    <t>次世代医療基盤法が円滑に施行され、産学官による匿名加工医療情報の積極的な利活用を推進するための事業を行う。具体的には、匿名加工医療情報の利活用に向けた課題の調査等を行う。</t>
    <rPh sb="9" eb="11">
      <t>エンカツ</t>
    </rPh>
    <rPh sb="47" eb="49">
      <t>ジギョウ</t>
    </rPh>
    <rPh sb="50" eb="51">
      <t>オコナ</t>
    </rPh>
    <rPh sb="53" eb="56">
      <t>グタイテキ</t>
    </rPh>
    <rPh sb="59" eb="61">
      <t>トクメイ</t>
    </rPh>
    <rPh sb="61" eb="63">
      <t>カコウ</t>
    </rPh>
    <rPh sb="63" eb="65">
      <t>イリョウ</t>
    </rPh>
    <rPh sb="65" eb="67">
      <t>ジョウホウ</t>
    </rPh>
    <rPh sb="68" eb="71">
      <t>リカツヨウ</t>
    </rPh>
    <rPh sb="72" eb="73">
      <t>ム</t>
    </rPh>
    <rPh sb="75" eb="77">
      <t>カダイ</t>
    </rPh>
    <rPh sb="78" eb="80">
      <t>チョウサ</t>
    </rPh>
    <rPh sb="80" eb="81">
      <t>トウ</t>
    </rPh>
    <rPh sb="82" eb="83">
      <t>オコナ</t>
    </rPh>
    <phoneticPr fontId="5"/>
  </si>
  <si>
    <t>医療分野の研究開発に資するための匿名加工医療情報に関する法律（以下「次世代医療基盤法」とする）の円滑な施行に基づき、データ利活用基盤の整備及び情報の利活用がさらに加速・高度化され、健康・医療に関する先端的研究開発及び新産業創出を促進し、もって健康長寿社会を実現することを目的とする。</t>
    <rPh sb="48" eb="50">
      <t>エンカツ</t>
    </rPh>
    <rPh sb="51" eb="53">
      <t>セコウ</t>
    </rPh>
    <phoneticPr fontId="5"/>
  </si>
  <si>
    <t>件</t>
    <rPh sb="0" eb="1">
      <t>ケン</t>
    </rPh>
    <phoneticPr fontId="5"/>
  </si>
  <si>
    <t>　百万円/件</t>
    <rPh sb="1" eb="3">
      <t>ヒャクマン</t>
    </rPh>
    <rPh sb="3" eb="4">
      <t>エン</t>
    </rPh>
    <rPh sb="5" eb="6">
      <t>ケン</t>
    </rPh>
    <phoneticPr fontId="5"/>
  </si>
  <si>
    <t>本事業は、次世代医療基盤法に基づき、産学官による利活用がさらに加速・高度化する好循環を実現していくために国において実施すべき施策を講ずるものである。</t>
    <rPh sb="0" eb="1">
      <t>ホン</t>
    </rPh>
    <rPh sb="1" eb="3">
      <t>ジギョウ</t>
    </rPh>
    <rPh sb="5" eb="13">
      <t>ジセ</t>
    </rPh>
    <rPh sb="14" eb="15">
      <t>モト</t>
    </rPh>
    <rPh sb="24" eb="27">
      <t>リカツヨウ</t>
    </rPh>
    <rPh sb="31" eb="33">
      <t>カソク</t>
    </rPh>
    <rPh sb="34" eb="37">
      <t>コウドカ</t>
    </rPh>
    <rPh sb="39" eb="42">
      <t>コウジュンカン</t>
    </rPh>
    <rPh sb="43" eb="45">
      <t>ジツゲン</t>
    </rPh>
    <rPh sb="52" eb="53">
      <t>クニ</t>
    </rPh>
    <rPh sb="57" eb="59">
      <t>ジッシ</t>
    </rPh>
    <rPh sb="62" eb="63">
      <t>セ</t>
    </rPh>
    <rPh sb="63" eb="64">
      <t>サク</t>
    </rPh>
    <rPh sb="65" eb="66">
      <t>コウ</t>
    </rPh>
    <phoneticPr fontId="5"/>
  </si>
  <si>
    <t>61/3</t>
    <phoneticPr fontId="5"/>
  </si>
  <si>
    <t>事業の有効性・効率性・成果について適切かつ的確に検証し、予算の効率的執行に努めるべき。</t>
    <phoneticPr fontId="5"/>
  </si>
  <si>
    <t>-</t>
    <phoneticPr fontId="5"/>
  </si>
  <si>
    <t>-</t>
    <phoneticPr fontId="5"/>
  </si>
  <si>
    <t>-</t>
    <phoneticPr fontId="5"/>
  </si>
  <si>
    <t>-</t>
    <phoneticPr fontId="5"/>
  </si>
  <si>
    <r>
      <t>推進チームの</t>
    </r>
    <r>
      <rPr>
        <sz val="11"/>
        <rFont val="ＭＳ Ｐゴシック"/>
        <family val="3"/>
        <charset val="128"/>
      </rPr>
      <t>所見を踏まえ、引き続き事業の有効性・効率性・成果について適切かつ的確に検証し、予算の効率的執行に努める。</t>
    </r>
    <rPh sb="0" eb="2">
      <t>スイシン</t>
    </rPh>
    <rPh sb="6" eb="8">
      <t>ショケン</t>
    </rPh>
    <rPh sb="9" eb="10">
      <t>フ</t>
    </rPh>
    <rPh sb="13" eb="14">
      <t>ヒ</t>
    </rPh>
    <rPh sb="15" eb="16">
      <t>ツヅ</t>
    </rPh>
    <phoneticPr fontId="5"/>
  </si>
  <si>
    <r>
      <t xml:space="preserve">「新しい日本のための優先課題推進枠」  41
</t>
    </r>
    <r>
      <rPr>
        <sz val="11"/>
        <rFont val="ＭＳ Ｐゴシック"/>
        <family val="3"/>
        <charset val="128"/>
      </rPr>
      <t xml:space="preserve">
「成長戦略フォローアップ（令和元年６月21日閣議決定）」に基づき、幅広い主体による匿名加工医療情報の医療分野への研究開発への利活用を推進する仕組みを稼働させるための増。</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</si>
</sst>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157806</xdr:colOff>
      <xdr:row>741</xdr:row>
      <xdr:rowOff>90126</xdr:rowOff>
    </xdr:from>
    <xdr:to>
      <xdr:col>18</xdr:col>
      <xdr:colOff>144898</xdr:colOff>
      <xdr:row>742</xdr:row>
      <xdr:rowOff>319416</xdr:rowOff>
    </xdr:to>
    <xdr:sp macro="" textlink="">
      <xdr:nvSpPr>
        <xdr:cNvPr id="3" name="正方形/長方形 2"/>
        <xdr:cNvSpPr/>
      </xdr:nvSpPr>
      <xdr:spPr bwMode="auto">
        <a:xfrm>
          <a:off x="2011320" y="42270430"/>
          <a:ext cx="1840605" cy="57682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chemeClr val="tx1"/>
              </a:solidFill>
            </a:rPr>
            <a:t>６１</a:t>
          </a:r>
          <a:r>
            <a:rPr kumimoji="1" lang="ja-JP" altLang="en-US" sz="1100">
              <a:solidFill>
                <a:sysClr val="windowText" lastClr="000000"/>
              </a:solidFill>
            </a:rPr>
            <a:t>百万円</a:t>
          </a:r>
        </a:p>
      </xdr:txBody>
    </xdr:sp>
    <xdr:clientData/>
  </xdr:twoCellAnchor>
  <xdr:twoCellAnchor>
    <xdr:from>
      <xdr:col>18</xdr:col>
      <xdr:colOff>135373</xdr:colOff>
      <xdr:row>744</xdr:row>
      <xdr:rowOff>56437</xdr:rowOff>
    </xdr:from>
    <xdr:to>
      <xdr:col>40</xdr:col>
      <xdr:colOff>0</xdr:colOff>
      <xdr:row>745</xdr:row>
      <xdr:rowOff>334663</xdr:rowOff>
    </xdr:to>
    <xdr:sp macro="" textlink="">
      <xdr:nvSpPr>
        <xdr:cNvPr id="4" name="正方形/長方形 3"/>
        <xdr:cNvSpPr/>
      </xdr:nvSpPr>
      <xdr:spPr bwMode="auto">
        <a:xfrm>
          <a:off x="3842400" y="43279342"/>
          <a:ext cx="4395438" cy="6257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ysClr val="windowText" lastClr="000000"/>
              </a:solidFill>
              <a:effectLst/>
              <a:latin typeface="+mn-lt"/>
              <a:ea typeface="+mn-ea"/>
              <a:cs typeface="+mn-cs"/>
            </a:rPr>
            <a:t>民間企業等　／　６１</a:t>
          </a:r>
          <a:r>
            <a:rPr kumimoji="1" lang="ja-JP" altLang="en-US" sz="1100">
              <a:solidFill>
                <a:sysClr val="windowText" lastClr="000000"/>
              </a:solidFill>
            </a:rPr>
            <a:t>百万円</a:t>
          </a:r>
        </a:p>
      </xdr:txBody>
    </xdr:sp>
    <xdr:clientData/>
  </xdr:twoCellAnchor>
  <xdr:twoCellAnchor>
    <xdr:from>
      <xdr:col>18</xdr:col>
      <xdr:colOff>86521</xdr:colOff>
      <xdr:row>743</xdr:row>
      <xdr:rowOff>38789</xdr:rowOff>
    </xdr:from>
    <xdr:to>
      <xdr:col>34</xdr:col>
      <xdr:colOff>98352</xdr:colOff>
      <xdr:row>743</xdr:row>
      <xdr:rowOff>337060</xdr:rowOff>
    </xdr:to>
    <xdr:sp macro="" textlink="">
      <xdr:nvSpPr>
        <xdr:cNvPr id="5" name="テキスト ボックス 4"/>
        <xdr:cNvSpPr txBox="1"/>
      </xdr:nvSpPr>
      <xdr:spPr bwMode="auto">
        <a:xfrm>
          <a:off x="3793548" y="42914161"/>
          <a:ext cx="3306966" cy="2982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一般競争入札（総合評価又は最低価格）</a:t>
          </a:r>
          <a:r>
            <a:rPr kumimoji="1" lang="en-US" altLang="ja-JP" sz="1100"/>
            <a:t>】</a:t>
          </a:r>
          <a:endParaRPr kumimoji="1" lang="ja-JP" altLang="en-US" sz="1100"/>
        </a:p>
      </xdr:txBody>
    </xdr:sp>
    <xdr:clientData/>
  </xdr:twoCellAnchor>
  <xdr:twoCellAnchor>
    <xdr:from>
      <xdr:col>13</xdr:col>
      <xdr:colOff>168373</xdr:colOff>
      <xdr:row>745</xdr:row>
      <xdr:rowOff>16900</xdr:rowOff>
    </xdr:from>
    <xdr:to>
      <xdr:col>18</xdr:col>
      <xdr:colOff>105571</xdr:colOff>
      <xdr:row>745</xdr:row>
      <xdr:rowOff>16900</xdr:rowOff>
    </xdr:to>
    <xdr:cxnSp macro="">
      <xdr:nvCxnSpPr>
        <xdr:cNvPr id="6" name="直線矢印コネクタ 5"/>
        <xdr:cNvCxnSpPr/>
      </xdr:nvCxnSpPr>
      <xdr:spPr bwMode="auto">
        <a:xfrm>
          <a:off x="2845670" y="43587339"/>
          <a:ext cx="96692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139026</xdr:colOff>
      <xdr:row>742</xdr:row>
      <xdr:rowOff>307889</xdr:rowOff>
    </xdr:from>
    <xdr:to>
      <xdr:col>13</xdr:col>
      <xdr:colOff>139026</xdr:colOff>
      <xdr:row>745</xdr:row>
      <xdr:rowOff>38615</xdr:rowOff>
    </xdr:to>
    <xdr:cxnSp macro="">
      <xdr:nvCxnSpPr>
        <xdr:cNvPr id="7" name="直線コネクタ 6"/>
        <xdr:cNvCxnSpPr/>
      </xdr:nvCxnSpPr>
      <xdr:spPr>
        <a:xfrm>
          <a:off x="2816323" y="42835727"/>
          <a:ext cx="0" cy="7733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6" t="s">
        <v>0</v>
      </c>
      <c r="AK2" s="926"/>
      <c r="AL2" s="926"/>
      <c r="AM2" s="926"/>
      <c r="AN2" s="926"/>
      <c r="AO2" s="927" t="s">
        <v>481</v>
      </c>
      <c r="AP2" s="927"/>
      <c r="AQ2" s="927"/>
      <c r="AR2" s="65" t="str">
        <f>IF(OR(AO2="　", AO2=""), "", "-")</f>
        <v>-</v>
      </c>
      <c r="AS2" s="928">
        <v>12</v>
      </c>
      <c r="AT2" s="928"/>
      <c r="AU2" s="928"/>
      <c r="AV2" s="43" t="str">
        <f>IF(AW2="", "", "-")</f>
        <v/>
      </c>
      <c r="AW2" s="899"/>
      <c r="AX2" s="899"/>
    </row>
    <row r="3" spans="1:50" ht="21" customHeight="1" thickBot="1" x14ac:dyDescent="0.2">
      <c r="A3" s="855" t="s">
        <v>462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480</v>
      </c>
      <c r="AK3" s="857"/>
      <c r="AL3" s="857"/>
      <c r="AM3" s="857"/>
      <c r="AN3" s="857"/>
      <c r="AO3" s="857"/>
      <c r="AP3" s="857"/>
      <c r="AQ3" s="857"/>
      <c r="AR3" s="857"/>
      <c r="AS3" s="857"/>
      <c r="AT3" s="857"/>
      <c r="AU3" s="857"/>
      <c r="AV3" s="857"/>
      <c r="AW3" s="857"/>
      <c r="AX3" s="24" t="s">
        <v>64</v>
      </c>
    </row>
    <row r="4" spans="1:50" ht="24.75" customHeight="1" x14ac:dyDescent="0.15">
      <c r="A4" s="693" t="s">
        <v>25</v>
      </c>
      <c r="B4" s="694"/>
      <c r="C4" s="694"/>
      <c r="D4" s="694"/>
      <c r="E4" s="694"/>
      <c r="F4" s="694"/>
      <c r="G4" s="671" t="s">
        <v>507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482</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7" t="s">
        <v>431</v>
      </c>
      <c r="H5" s="828"/>
      <c r="I5" s="828"/>
      <c r="J5" s="828"/>
      <c r="K5" s="828"/>
      <c r="L5" s="828"/>
      <c r="M5" s="829" t="s">
        <v>65</v>
      </c>
      <c r="N5" s="830"/>
      <c r="O5" s="830"/>
      <c r="P5" s="830"/>
      <c r="Q5" s="830"/>
      <c r="R5" s="831"/>
      <c r="S5" s="832" t="s">
        <v>130</v>
      </c>
      <c r="T5" s="828"/>
      <c r="U5" s="828"/>
      <c r="V5" s="828"/>
      <c r="W5" s="828"/>
      <c r="X5" s="833"/>
      <c r="Y5" s="687" t="s">
        <v>3</v>
      </c>
      <c r="Z5" s="529"/>
      <c r="AA5" s="529"/>
      <c r="AB5" s="529"/>
      <c r="AC5" s="529"/>
      <c r="AD5" s="530"/>
      <c r="AE5" s="688" t="s">
        <v>483</v>
      </c>
      <c r="AF5" s="688"/>
      <c r="AG5" s="688"/>
      <c r="AH5" s="688"/>
      <c r="AI5" s="688"/>
      <c r="AJ5" s="688"/>
      <c r="AK5" s="688"/>
      <c r="AL5" s="688"/>
      <c r="AM5" s="688"/>
      <c r="AN5" s="688"/>
      <c r="AO5" s="688"/>
      <c r="AP5" s="689"/>
      <c r="AQ5" s="690" t="s">
        <v>484</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508</v>
      </c>
      <c r="H7" s="485"/>
      <c r="I7" s="485"/>
      <c r="J7" s="485"/>
      <c r="K7" s="485"/>
      <c r="L7" s="485"/>
      <c r="M7" s="485"/>
      <c r="N7" s="485"/>
      <c r="O7" s="485"/>
      <c r="P7" s="485"/>
      <c r="Q7" s="485"/>
      <c r="R7" s="485"/>
      <c r="S7" s="485"/>
      <c r="T7" s="485"/>
      <c r="U7" s="485"/>
      <c r="V7" s="485"/>
      <c r="W7" s="485"/>
      <c r="X7" s="486"/>
      <c r="Y7" s="910" t="s">
        <v>434</v>
      </c>
      <c r="Z7" s="429"/>
      <c r="AA7" s="429"/>
      <c r="AB7" s="429"/>
      <c r="AC7" s="429"/>
      <c r="AD7" s="911"/>
      <c r="AE7" s="900" t="s">
        <v>485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1" t="s">
        <v>330</v>
      </c>
      <c r="B8" s="482"/>
      <c r="C8" s="482"/>
      <c r="D8" s="482"/>
      <c r="E8" s="482"/>
      <c r="F8" s="483"/>
      <c r="G8" s="929" t="str">
        <f>入力規則等!A28</f>
        <v>科学技術・イノベーション</v>
      </c>
      <c r="H8" s="709"/>
      <c r="I8" s="709"/>
      <c r="J8" s="709"/>
      <c r="K8" s="709"/>
      <c r="L8" s="709"/>
      <c r="M8" s="709"/>
      <c r="N8" s="709"/>
      <c r="O8" s="709"/>
      <c r="P8" s="709"/>
      <c r="Q8" s="709"/>
      <c r="R8" s="709"/>
      <c r="S8" s="709"/>
      <c r="T8" s="709"/>
      <c r="U8" s="709"/>
      <c r="V8" s="709"/>
      <c r="W8" s="709"/>
      <c r="X8" s="930"/>
      <c r="Y8" s="834" t="s">
        <v>331</v>
      </c>
      <c r="Z8" s="835"/>
      <c r="AA8" s="835"/>
      <c r="AB8" s="835"/>
      <c r="AC8" s="835"/>
      <c r="AD8" s="836"/>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7" t="s">
        <v>23</v>
      </c>
      <c r="B9" s="838"/>
      <c r="C9" s="838"/>
      <c r="D9" s="838"/>
      <c r="E9" s="838"/>
      <c r="F9" s="838"/>
      <c r="G9" s="839" t="s">
        <v>518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9" t="s">
        <v>29</v>
      </c>
      <c r="B10" s="650"/>
      <c r="C10" s="650"/>
      <c r="D10" s="650"/>
      <c r="E10" s="650"/>
      <c r="F10" s="650"/>
      <c r="G10" s="742" t="s">
        <v>517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1" t="s">
        <v>24</v>
      </c>
      <c r="B12" s="932"/>
      <c r="C12" s="932"/>
      <c r="D12" s="932"/>
      <c r="E12" s="932"/>
      <c r="F12" s="933"/>
      <c r="G12" s="748"/>
      <c r="H12" s="749"/>
      <c r="I12" s="749"/>
      <c r="J12" s="749"/>
      <c r="K12" s="749"/>
      <c r="L12" s="749"/>
      <c r="M12" s="749"/>
      <c r="N12" s="749"/>
      <c r="O12" s="749"/>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11"/>
    </row>
    <row r="13" spans="1:50" ht="21" customHeight="1" x14ac:dyDescent="0.15">
      <c r="A13" s="603"/>
      <c r="B13" s="604"/>
      <c r="C13" s="604"/>
      <c r="D13" s="604"/>
      <c r="E13" s="604"/>
      <c r="F13" s="605"/>
      <c r="G13" s="712" t="s">
        <v>6</v>
      </c>
      <c r="H13" s="713"/>
      <c r="I13" s="752" t="s">
        <v>7</v>
      </c>
      <c r="J13" s="753"/>
      <c r="K13" s="753"/>
      <c r="L13" s="753"/>
      <c r="M13" s="753"/>
      <c r="N13" s="753"/>
      <c r="O13" s="754"/>
      <c r="P13" s="646" t="s">
        <v>486</v>
      </c>
      <c r="Q13" s="647"/>
      <c r="R13" s="647"/>
      <c r="S13" s="647"/>
      <c r="T13" s="647"/>
      <c r="U13" s="647"/>
      <c r="V13" s="648"/>
      <c r="W13" s="646" t="s">
        <v>486</v>
      </c>
      <c r="X13" s="647"/>
      <c r="Y13" s="647"/>
      <c r="Z13" s="647"/>
      <c r="AA13" s="647"/>
      <c r="AB13" s="647"/>
      <c r="AC13" s="648"/>
      <c r="AD13" s="646" t="s">
        <v>486</v>
      </c>
      <c r="AE13" s="647"/>
      <c r="AF13" s="647"/>
      <c r="AG13" s="647"/>
      <c r="AH13" s="647"/>
      <c r="AI13" s="647"/>
      <c r="AJ13" s="648"/>
      <c r="AK13" s="646">
        <v>61</v>
      </c>
      <c r="AL13" s="647"/>
      <c r="AM13" s="647"/>
      <c r="AN13" s="647"/>
      <c r="AO13" s="647"/>
      <c r="AP13" s="647"/>
      <c r="AQ13" s="648"/>
      <c r="AR13" s="907">
        <v>102</v>
      </c>
      <c r="AS13" s="908"/>
      <c r="AT13" s="908"/>
      <c r="AU13" s="908"/>
      <c r="AV13" s="908"/>
      <c r="AW13" s="908"/>
      <c r="AX13" s="909"/>
    </row>
    <row r="14" spans="1:50" ht="21" customHeight="1" x14ac:dyDescent="0.15">
      <c r="A14" s="603"/>
      <c r="B14" s="604"/>
      <c r="C14" s="604"/>
      <c r="D14" s="604"/>
      <c r="E14" s="604"/>
      <c r="F14" s="605"/>
      <c r="G14" s="714"/>
      <c r="H14" s="715"/>
      <c r="I14" s="700" t="s">
        <v>8</v>
      </c>
      <c r="J14" s="750"/>
      <c r="K14" s="750"/>
      <c r="L14" s="750"/>
      <c r="M14" s="750"/>
      <c r="N14" s="750"/>
      <c r="O14" s="751"/>
      <c r="P14" s="646" t="s">
        <v>487</v>
      </c>
      <c r="Q14" s="647"/>
      <c r="R14" s="647"/>
      <c r="S14" s="647"/>
      <c r="T14" s="647"/>
      <c r="U14" s="647"/>
      <c r="V14" s="648"/>
      <c r="W14" s="646" t="s">
        <v>486</v>
      </c>
      <c r="X14" s="647"/>
      <c r="Y14" s="647"/>
      <c r="Z14" s="647"/>
      <c r="AA14" s="647"/>
      <c r="AB14" s="647"/>
      <c r="AC14" s="648"/>
      <c r="AD14" s="646" t="s">
        <v>486</v>
      </c>
      <c r="AE14" s="647"/>
      <c r="AF14" s="647"/>
      <c r="AG14" s="647"/>
      <c r="AH14" s="647"/>
      <c r="AI14" s="647"/>
      <c r="AJ14" s="648"/>
      <c r="AK14" s="646" t="s">
        <v>486</v>
      </c>
      <c r="AL14" s="647"/>
      <c r="AM14" s="647"/>
      <c r="AN14" s="647"/>
      <c r="AO14" s="647"/>
      <c r="AP14" s="647"/>
      <c r="AQ14" s="648"/>
      <c r="AR14" s="776"/>
      <c r="AS14" s="776"/>
      <c r="AT14" s="776"/>
      <c r="AU14" s="776"/>
      <c r="AV14" s="776"/>
      <c r="AW14" s="776"/>
      <c r="AX14" s="777"/>
    </row>
    <row r="15" spans="1:50" ht="21" customHeight="1" x14ac:dyDescent="0.15">
      <c r="A15" s="603"/>
      <c r="B15" s="604"/>
      <c r="C15" s="604"/>
      <c r="D15" s="604"/>
      <c r="E15" s="604"/>
      <c r="F15" s="605"/>
      <c r="G15" s="714"/>
      <c r="H15" s="715"/>
      <c r="I15" s="700" t="s">
        <v>50</v>
      </c>
      <c r="J15" s="701"/>
      <c r="K15" s="701"/>
      <c r="L15" s="701"/>
      <c r="M15" s="701"/>
      <c r="N15" s="701"/>
      <c r="O15" s="702"/>
      <c r="P15" s="646" t="s">
        <v>486</v>
      </c>
      <c r="Q15" s="647"/>
      <c r="R15" s="647"/>
      <c r="S15" s="647"/>
      <c r="T15" s="647"/>
      <c r="U15" s="647"/>
      <c r="V15" s="648"/>
      <c r="W15" s="646" t="s">
        <v>486</v>
      </c>
      <c r="X15" s="647"/>
      <c r="Y15" s="647"/>
      <c r="Z15" s="647"/>
      <c r="AA15" s="647"/>
      <c r="AB15" s="647"/>
      <c r="AC15" s="648"/>
      <c r="AD15" s="646" t="s">
        <v>486</v>
      </c>
      <c r="AE15" s="647"/>
      <c r="AF15" s="647"/>
      <c r="AG15" s="647"/>
      <c r="AH15" s="647"/>
      <c r="AI15" s="647"/>
      <c r="AJ15" s="648"/>
      <c r="AK15" s="646" t="s">
        <v>486</v>
      </c>
      <c r="AL15" s="647"/>
      <c r="AM15" s="647"/>
      <c r="AN15" s="647"/>
      <c r="AO15" s="647"/>
      <c r="AP15" s="647"/>
      <c r="AQ15" s="648"/>
      <c r="AR15" s="646" t="s">
        <v>524</v>
      </c>
      <c r="AS15" s="647"/>
      <c r="AT15" s="647"/>
      <c r="AU15" s="647"/>
      <c r="AV15" s="647"/>
      <c r="AW15" s="647"/>
      <c r="AX15" s="794"/>
    </row>
    <row r="16" spans="1:50" ht="21" customHeight="1" x14ac:dyDescent="0.15">
      <c r="A16" s="603"/>
      <c r="B16" s="604"/>
      <c r="C16" s="604"/>
      <c r="D16" s="604"/>
      <c r="E16" s="604"/>
      <c r="F16" s="605"/>
      <c r="G16" s="714"/>
      <c r="H16" s="715"/>
      <c r="I16" s="700" t="s">
        <v>51</v>
      </c>
      <c r="J16" s="701"/>
      <c r="K16" s="701"/>
      <c r="L16" s="701"/>
      <c r="M16" s="701"/>
      <c r="N16" s="701"/>
      <c r="O16" s="702"/>
      <c r="P16" s="646" t="s">
        <v>486</v>
      </c>
      <c r="Q16" s="647"/>
      <c r="R16" s="647"/>
      <c r="S16" s="647"/>
      <c r="T16" s="647"/>
      <c r="U16" s="647"/>
      <c r="V16" s="648"/>
      <c r="W16" s="646" t="s">
        <v>488</v>
      </c>
      <c r="X16" s="647"/>
      <c r="Y16" s="647"/>
      <c r="Z16" s="647"/>
      <c r="AA16" s="647"/>
      <c r="AB16" s="647"/>
      <c r="AC16" s="648"/>
      <c r="AD16" s="646" t="s">
        <v>486</v>
      </c>
      <c r="AE16" s="647"/>
      <c r="AF16" s="647"/>
      <c r="AG16" s="647"/>
      <c r="AH16" s="647"/>
      <c r="AI16" s="647"/>
      <c r="AJ16" s="648"/>
      <c r="AK16" s="646" t="s">
        <v>486</v>
      </c>
      <c r="AL16" s="647"/>
      <c r="AM16" s="647"/>
      <c r="AN16" s="647"/>
      <c r="AO16" s="647"/>
      <c r="AP16" s="647"/>
      <c r="AQ16" s="648"/>
      <c r="AR16" s="745"/>
      <c r="AS16" s="746"/>
      <c r="AT16" s="746"/>
      <c r="AU16" s="746"/>
      <c r="AV16" s="746"/>
      <c r="AW16" s="746"/>
      <c r="AX16" s="747"/>
    </row>
    <row r="17" spans="1:50" ht="24.75" customHeight="1" x14ac:dyDescent="0.15">
      <c r="A17" s="603"/>
      <c r="B17" s="604"/>
      <c r="C17" s="604"/>
      <c r="D17" s="604"/>
      <c r="E17" s="604"/>
      <c r="F17" s="605"/>
      <c r="G17" s="714"/>
      <c r="H17" s="715"/>
      <c r="I17" s="700" t="s">
        <v>49</v>
      </c>
      <c r="J17" s="750"/>
      <c r="K17" s="750"/>
      <c r="L17" s="750"/>
      <c r="M17" s="750"/>
      <c r="N17" s="750"/>
      <c r="O17" s="751"/>
      <c r="P17" s="646" t="s">
        <v>486</v>
      </c>
      <c r="Q17" s="647"/>
      <c r="R17" s="647"/>
      <c r="S17" s="647"/>
      <c r="T17" s="647"/>
      <c r="U17" s="647"/>
      <c r="V17" s="648"/>
      <c r="W17" s="646" t="s">
        <v>486</v>
      </c>
      <c r="X17" s="647"/>
      <c r="Y17" s="647"/>
      <c r="Z17" s="647"/>
      <c r="AA17" s="647"/>
      <c r="AB17" s="647"/>
      <c r="AC17" s="648"/>
      <c r="AD17" s="646" t="s">
        <v>486</v>
      </c>
      <c r="AE17" s="647"/>
      <c r="AF17" s="647"/>
      <c r="AG17" s="647"/>
      <c r="AH17" s="647"/>
      <c r="AI17" s="647"/>
      <c r="AJ17" s="648"/>
      <c r="AK17" s="646" t="s">
        <v>486</v>
      </c>
      <c r="AL17" s="647"/>
      <c r="AM17" s="647"/>
      <c r="AN17" s="647"/>
      <c r="AO17" s="647"/>
      <c r="AP17" s="647"/>
      <c r="AQ17" s="648"/>
      <c r="AR17" s="905"/>
      <c r="AS17" s="905"/>
      <c r="AT17" s="905"/>
      <c r="AU17" s="905"/>
      <c r="AV17" s="905"/>
      <c r="AW17" s="905"/>
      <c r="AX17" s="906"/>
    </row>
    <row r="18" spans="1:50" ht="24.75" customHeight="1" x14ac:dyDescent="0.15">
      <c r="A18" s="603"/>
      <c r="B18" s="604"/>
      <c r="C18" s="604"/>
      <c r="D18" s="604"/>
      <c r="E18" s="604"/>
      <c r="F18" s="605"/>
      <c r="G18" s="716"/>
      <c r="H18" s="717"/>
      <c r="I18" s="705" t="s">
        <v>20</v>
      </c>
      <c r="J18" s="706"/>
      <c r="K18" s="706"/>
      <c r="L18" s="706"/>
      <c r="M18" s="706"/>
      <c r="N18" s="706"/>
      <c r="O18" s="707"/>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61</v>
      </c>
      <c r="AL18" s="867"/>
      <c r="AM18" s="867"/>
      <c r="AN18" s="867"/>
      <c r="AO18" s="867"/>
      <c r="AP18" s="867"/>
      <c r="AQ18" s="868"/>
      <c r="AR18" s="866">
        <f>SUM(AR13:AX17)</f>
        <v>102</v>
      </c>
      <c r="AS18" s="867"/>
      <c r="AT18" s="867"/>
      <c r="AU18" s="867"/>
      <c r="AV18" s="867"/>
      <c r="AW18" s="867"/>
      <c r="AX18" s="869"/>
    </row>
    <row r="19" spans="1:50" ht="24.75" customHeight="1" x14ac:dyDescent="0.15">
      <c r="A19" s="603"/>
      <c r="B19" s="604"/>
      <c r="C19" s="604"/>
      <c r="D19" s="604"/>
      <c r="E19" s="604"/>
      <c r="F19" s="605"/>
      <c r="G19" s="864" t="s">
        <v>9</v>
      </c>
      <c r="H19" s="865"/>
      <c r="I19" s="865"/>
      <c r="J19" s="865"/>
      <c r="K19" s="865"/>
      <c r="L19" s="865"/>
      <c r="M19" s="865"/>
      <c r="N19" s="865"/>
      <c r="O19" s="865"/>
      <c r="P19" s="646"/>
      <c r="Q19" s="647"/>
      <c r="R19" s="647"/>
      <c r="S19" s="647"/>
      <c r="T19" s="647"/>
      <c r="U19" s="647"/>
      <c r="V19" s="648"/>
      <c r="W19" s="646"/>
      <c r="X19" s="647"/>
      <c r="Y19" s="647"/>
      <c r="Z19" s="647"/>
      <c r="AA19" s="647"/>
      <c r="AB19" s="647"/>
      <c r="AC19" s="648"/>
      <c r="AD19" s="646"/>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4" t="s">
        <v>10</v>
      </c>
      <c r="H20" s="865"/>
      <c r="I20" s="865"/>
      <c r="J20" s="865"/>
      <c r="K20" s="865"/>
      <c r="L20" s="865"/>
      <c r="M20" s="865"/>
      <c r="N20" s="865"/>
      <c r="O20" s="865"/>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7"/>
      <c r="B21" s="838"/>
      <c r="C21" s="838"/>
      <c r="D21" s="838"/>
      <c r="E21" s="838"/>
      <c r="F21" s="934"/>
      <c r="G21" s="302" t="s">
        <v>398</v>
      </c>
      <c r="H21" s="303"/>
      <c r="I21" s="303"/>
      <c r="J21" s="303"/>
      <c r="K21" s="303"/>
      <c r="L21" s="303"/>
      <c r="M21" s="303"/>
      <c r="N21" s="303"/>
      <c r="O21" s="303"/>
      <c r="P21" s="304" t="str">
        <f>IF(P19=0, "-", SUM(P19)/SUM(P13,P14))</f>
        <v>-</v>
      </c>
      <c r="Q21" s="304"/>
      <c r="R21" s="304"/>
      <c r="S21" s="304"/>
      <c r="T21" s="304"/>
      <c r="U21" s="304"/>
      <c r="V21" s="304"/>
      <c r="W21" s="304" t="str">
        <f t="shared" ref="W21" si="2">IF(W19=0, "-", SUM(W19)/SUM(W13,W14))</f>
        <v>-</v>
      </c>
      <c r="X21" s="304"/>
      <c r="Y21" s="304"/>
      <c r="Z21" s="304"/>
      <c r="AA21" s="304"/>
      <c r="AB21" s="304"/>
      <c r="AC21" s="304"/>
      <c r="AD21" s="304" t="str">
        <f t="shared" ref="AD21" si="3">IF(AD19=0, "-", SUM(AD19)/SUM(AD13,AD14))</f>
        <v>-</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2" t="s">
        <v>470</v>
      </c>
      <c r="B22" s="953"/>
      <c r="C22" s="953"/>
      <c r="D22" s="953"/>
      <c r="E22" s="953"/>
      <c r="F22" s="954"/>
      <c r="G22" s="939" t="s">
        <v>378</v>
      </c>
      <c r="H22" s="208"/>
      <c r="I22" s="208"/>
      <c r="J22" s="208"/>
      <c r="K22" s="208"/>
      <c r="L22" s="208"/>
      <c r="M22" s="208"/>
      <c r="N22" s="208"/>
      <c r="O22" s="209"/>
      <c r="P22" s="924" t="s">
        <v>439</v>
      </c>
      <c r="Q22" s="208"/>
      <c r="R22" s="208"/>
      <c r="S22" s="208"/>
      <c r="T22" s="208"/>
      <c r="U22" s="208"/>
      <c r="V22" s="209"/>
      <c r="W22" s="924" t="s">
        <v>435</v>
      </c>
      <c r="X22" s="208"/>
      <c r="Y22" s="208"/>
      <c r="Z22" s="208"/>
      <c r="AA22" s="208"/>
      <c r="AB22" s="208"/>
      <c r="AC22" s="209"/>
      <c r="AD22" s="924" t="s">
        <v>377</v>
      </c>
      <c r="AE22" s="208"/>
      <c r="AF22" s="208"/>
      <c r="AG22" s="208"/>
      <c r="AH22" s="208"/>
      <c r="AI22" s="208"/>
      <c r="AJ22" s="208"/>
      <c r="AK22" s="208"/>
      <c r="AL22" s="208"/>
      <c r="AM22" s="208"/>
      <c r="AN22" s="208"/>
      <c r="AO22" s="208"/>
      <c r="AP22" s="208"/>
      <c r="AQ22" s="208"/>
      <c r="AR22" s="208"/>
      <c r="AS22" s="208"/>
      <c r="AT22" s="208"/>
      <c r="AU22" s="208"/>
      <c r="AV22" s="208"/>
      <c r="AW22" s="208"/>
      <c r="AX22" s="961"/>
    </row>
    <row r="23" spans="1:50" ht="25.5" customHeight="1" x14ac:dyDescent="0.15">
      <c r="A23" s="955"/>
      <c r="B23" s="956"/>
      <c r="C23" s="956"/>
      <c r="D23" s="956"/>
      <c r="E23" s="956"/>
      <c r="F23" s="957"/>
      <c r="G23" s="940" t="s">
        <v>509</v>
      </c>
      <c r="H23" s="941"/>
      <c r="I23" s="941"/>
      <c r="J23" s="941"/>
      <c r="K23" s="941"/>
      <c r="L23" s="941"/>
      <c r="M23" s="941"/>
      <c r="N23" s="941"/>
      <c r="O23" s="942"/>
      <c r="P23" s="907">
        <v>61</v>
      </c>
      <c r="Q23" s="908"/>
      <c r="R23" s="908"/>
      <c r="S23" s="908"/>
      <c r="T23" s="908"/>
      <c r="U23" s="908"/>
      <c r="V23" s="925"/>
      <c r="W23" s="907">
        <v>102</v>
      </c>
      <c r="X23" s="908"/>
      <c r="Y23" s="908"/>
      <c r="Z23" s="908"/>
      <c r="AA23" s="908"/>
      <c r="AB23" s="908"/>
      <c r="AC23" s="925"/>
      <c r="AD23" s="962" t="s">
        <v>529</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525</v>
      </c>
      <c r="H24" s="944"/>
      <c r="I24" s="944"/>
      <c r="J24" s="944"/>
      <c r="K24" s="944"/>
      <c r="L24" s="944"/>
      <c r="M24" s="944"/>
      <c r="N24" s="944"/>
      <c r="O24" s="945"/>
      <c r="P24" s="646" t="s">
        <v>525</v>
      </c>
      <c r="Q24" s="647"/>
      <c r="R24" s="647"/>
      <c r="S24" s="647"/>
      <c r="T24" s="647"/>
      <c r="U24" s="647"/>
      <c r="V24" s="648"/>
      <c r="W24" s="646" t="s">
        <v>525</v>
      </c>
      <c r="X24" s="647"/>
      <c r="Y24" s="647"/>
      <c r="Z24" s="647"/>
      <c r="AA24" s="647"/>
      <c r="AB24" s="647"/>
      <c r="AC24" s="648"/>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526</v>
      </c>
      <c r="H25" s="944"/>
      <c r="I25" s="944"/>
      <c r="J25" s="944"/>
      <c r="K25" s="944"/>
      <c r="L25" s="944"/>
      <c r="M25" s="944"/>
      <c r="N25" s="944"/>
      <c r="O25" s="945"/>
      <c r="P25" s="646" t="s">
        <v>525</v>
      </c>
      <c r="Q25" s="647"/>
      <c r="R25" s="647"/>
      <c r="S25" s="647"/>
      <c r="T25" s="647"/>
      <c r="U25" s="647"/>
      <c r="V25" s="648"/>
      <c r="W25" s="646" t="s">
        <v>525</v>
      </c>
      <c r="X25" s="647"/>
      <c r="Y25" s="647"/>
      <c r="Z25" s="647"/>
      <c r="AA25" s="647"/>
      <c r="AB25" s="647"/>
      <c r="AC25" s="648"/>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525</v>
      </c>
      <c r="H26" s="944"/>
      <c r="I26" s="944"/>
      <c r="J26" s="944"/>
      <c r="K26" s="944"/>
      <c r="L26" s="944"/>
      <c r="M26" s="944"/>
      <c r="N26" s="944"/>
      <c r="O26" s="945"/>
      <c r="P26" s="646" t="s">
        <v>525</v>
      </c>
      <c r="Q26" s="647"/>
      <c r="R26" s="647"/>
      <c r="S26" s="647"/>
      <c r="T26" s="647"/>
      <c r="U26" s="647"/>
      <c r="V26" s="648"/>
      <c r="W26" s="646" t="s">
        <v>525</v>
      </c>
      <c r="X26" s="647"/>
      <c r="Y26" s="647"/>
      <c r="Z26" s="647"/>
      <c r="AA26" s="647"/>
      <c r="AB26" s="647"/>
      <c r="AC26" s="648"/>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t="s">
        <v>525</v>
      </c>
      <c r="H27" s="944"/>
      <c r="I27" s="944"/>
      <c r="J27" s="944"/>
      <c r="K27" s="944"/>
      <c r="L27" s="944"/>
      <c r="M27" s="944"/>
      <c r="N27" s="944"/>
      <c r="O27" s="945"/>
      <c r="P27" s="646" t="s">
        <v>525</v>
      </c>
      <c r="Q27" s="647"/>
      <c r="R27" s="647"/>
      <c r="S27" s="647"/>
      <c r="T27" s="647"/>
      <c r="U27" s="647"/>
      <c r="V27" s="648"/>
      <c r="W27" s="646" t="s">
        <v>527</v>
      </c>
      <c r="X27" s="647"/>
      <c r="Y27" s="647"/>
      <c r="Z27" s="647"/>
      <c r="AA27" s="647"/>
      <c r="AB27" s="647"/>
      <c r="AC27" s="648"/>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382</v>
      </c>
      <c r="H28" s="947"/>
      <c r="I28" s="947"/>
      <c r="J28" s="947"/>
      <c r="K28" s="947"/>
      <c r="L28" s="947"/>
      <c r="M28" s="947"/>
      <c r="N28" s="947"/>
      <c r="O28" s="948"/>
      <c r="P28" s="866">
        <f>P29-SUM(P23:P27)</f>
        <v>0</v>
      </c>
      <c r="Q28" s="867"/>
      <c r="R28" s="867"/>
      <c r="S28" s="867"/>
      <c r="T28" s="867"/>
      <c r="U28" s="867"/>
      <c r="V28" s="868"/>
      <c r="W28" s="866">
        <f>W29-SUM(W23:W27)</f>
        <v>0</v>
      </c>
      <c r="X28" s="867"/>
      <c r="Y28" s="867"/>
      <c r="Z28" s="867"/>
      <c r="AA28" s="867"/>
      <c r="AB28" s="867"/>
      <c r="AC28" s="868"/>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379</v>
      </c>
      <c r="H29" s="950"/>
      <c r="I29" s="950"/>
      <c r="J29" s="950"/>
      <c r="K29" s="950"/>
      <c r="L29" s="950"/>
      <c r="M29" s="950"/>
      <c r="N29" s="950"/>
      <c r="O29" s="951"/>
      <c r="P29" s="921">
        <f>AK13</f>
        <v>61</v>
      </c>
      <c r="Q29" s="922"/>
      <c r="R29" s="922"/>
      <c r="S29" s="922"/>
      <c r="T29" s="922"/>
      <c r="U29" s="922"/>
      <c r="V29" s="923"/>
      <c r="W29" s="921">
        <f>AR13</f>
        <v>102</v>
      </c>
      <c r="X29" s="922"/>
      <c r="Y29" s="922"/>
      <c r="Z29" s="922"/>
      <c r="AA29" s="922"/>
      <c r="AB29" s="922"/>
      <c r="AC29" s="92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49" t="s">
        <v>394</v>
      </c>
      <c r="B30" s="850"/>
      <c r="C30" s="850"/>
      <c r="D30" s="850"/>
      <c r="E30" s="850"/>
      <c r="F30" s="851"/>
      <c r="G30" s="761" t="s">
        <v>264</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454</v>
      </c>
      <c r="AF30" s="847"/>
      <c r="AG30" s="847"/>
      <c r="AH30" s="848"/>
      <c r="AI30" s="846" t="s">
        <v>451</v>
      </c>
      <c r="AJ30" s="847"/>
      <c r="AK30" s="847"/>
      <c r="AL30" s="848"/>
      <c r="AM30" s="903" t="s">
        <v>446</v>
      </c>
      <c r="AN30" s="903"/>
      <c r="AO30" s="903"/>
      <c r="AP30" s="846"/>
      <c r="AQ30" s="755" t="s">
        <v>306</v>
      </c>
      <c r="AR30" s="756"/>
      <c r="AS30" s="756"/>
      <c r="AT30" s="757"/>
      <c r="AU30" s="762" t="s">
        <v>252</v>
      </c>
      <c r="AV30" s="762"/>
      <c r="AW30" s="762"/>
      <c r="AX30" s="904"/>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v>34</v>
      </c>
      <c r="AR31" s="186"/>
      <c r="AS31" s="119" t="s">
        <v>307</v>
      </c>
      <c r="AT31" s="120"/>
      <c r="AU31" s="185" t="s">
        <v>493</v>
      </c>
      <c r="AV31" s="185"/>
      <c r="AW31" s="384" t="s">
        <v>296</v>
      </c>
      <c r="AX31" s="385"/>
    </row>
    <row r="32" spans="1:50" ht="23.25" customHeight="1" x14ac:dyDescent="0.15">
      <c r="A32" s="389"/>
      <c r="B32" s="387"/>
      <c r="C32" s="387"/>
      <c r="D32" s="387"/>
      <c r="E32" s="387"/>
      <c r="F32" s="388"/>
      <c r="G32" s="553" t="s">
        <v>489</v>
      </c>
      <c r="H32" s="554"/>
      <c r="I32" s="554"/>
      <c r="J32" s="554"/>
      <c r="K32" s="554"/>
      <c r="L32" s="554"/>
      <c r="M32" s="554"/>
      <c r="N32" s="554"/>
      <c r="O32" s="555"/>
      <c r="P32" s="91" t="s">
        <v>490</v>
      </c>
      <c r="Q32" s="91"/>
      <c r="R32" s="91"/>
      <c r="S32" s="91"/>
      <c r="T32" s="91"/>
      <c r="U32" s="91"/>
      <c r="V32" s="91"/>
      <c r="W32" s="91"/>
      <c r="X32" s="92"/>
      <c r="Y32" s="457" t="s">
        <v>12</v>
      </c>
      <c r="Z32" s="517"/>
      <c r="AA32" s="518"/>
      <c r="AB32" s="447" t="s">
        <v>492</v>
      </c>
      <c r="AC32" s="447"/>
      <c r="AD32" s="447"/>
      <c r="AE32" s="204" t="s">
        <v>486</v>
      </c>
      <c r="AF32" s="205"/>
      <c r="AG32" s="205"/>
      <c r="AH32" s="205"/>
      <c r="AI32" s="204" t="s">
        <v>487</v>
      </c>
      <c r="AJ32" s="205"/>
      <c r="AK32" s="205"/>
      <c r="AL32" s="205"/>
      <c r="AM32" s="204" t="s">
        <v>486</v>
      </c>
      <c r="AN32" s="205"/>
      <c r="AO32" s="205"/>
      <c r="AP32" s="205"/>
      <c r="AQ32" s="326" t="s">
        <v>486</v>
      </c>
      <c r="AR32" s="193"/>
      <c r="AS32" s="193"/>
      <c r="AT32" s="327"/>
      <c r="AU32" s="205" t="s">
        <v>486</v>
      </c>
      <c r="AV32" s="205"/>
      <c r="AW32" s="205"/>
      <c r="AX32" s="207"/>
    </row>
    <row r="33" spans="1:50" ht="23.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492</v>
      </c>
      <c r="AC33" s="509"/>
      <c r="AD33" s="509"/>
      <c r="AE33" s="204" t="s">
        <v>487</v>
      </c>
      <c r="AF33" s="205"/>
      <c r="AG33" s="205"/>
      <c r="AH33" s="205"/>
      <c r="AI33" s="204" t="s">
        <v>486</v>
      </c>
      <c r="AJ33" s="205"/>
      <c r="AK33" s="205"/>
      <c r="AL33" s="205"/>
      <c r="AM33" s="204" t="s">
        <v>486</v>
      </c>
      <c r="AN33" s="205"/>
      <c r="AO33" s="205"/>
      <c r="AP33" s="205"/>
      <c r="AQ33" s="326">
        <v>2000</v>
      </c>
      <c r="AR33" s="193"/>
      <c r="AS33" s="193"/>
      <c r="AT33" s="327"/>
      <c r="AU33" s="205" t="s">
        <v>486</v>
      </c>
      <c r="AV33" s="205"/>
      <c r="AW33" s="205"/>
      <c r="AX33" s="207"/>
    </row>
    <row r="34" spans="1:50" ht="23.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486</v>
      </c>
      <c r="AF34" s="205"/>
      <c r="AG34" s="205"/>
      <c r="AH34" s="205"/>
      <c r="AI34" s="204" t="s">
        <v>486</v>
      </c>
      <c r="AJ34" s="205"/>
      <c r="AK34" s="205"/>
      <c r="AL34" s="205"/>
      <c r="AM34" s="204" t="s">
        <v>486</v>
      </c>
      <c r="AN34" s="205"/>
      <c r="AO34" s="205"/>
      <c r="AP34" s="205"/>
      <c r="AQ34" s="326" t="s">
        <v>487</v>
      </c>
      <c r="AR34" s="193"/>
      <c r="AS34" s="193"/>
      <c r="AT34" s="327"/>
      <c r="AU34" s="205" t="s">
        <v>486</v>
      </c>
      <c r="AV34" s="205"/>
      <c r="AW34" s="205"/>
      <c r="AX34" s="207"/>
    </row>
    <row r="35" spans="1:50" ht="23.25" customHeight="1" x14ac:dyDescent="0.15">
      <c r="A35" s="212" t="s">
        <v>424</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8" t="s">
        <v>394</v>
      </c>
      <c r="B37" s="759"/>
      <c r="C37" s="759"/>
      <c r="D37" s="759"/>
      <c r="E37" s="759"/>
      <c r="F37" s="760"/>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8"/>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8" t="s">
        <v>394</v>
      </c>
      <c r="B44" s="759"/>
      <c r="C44" s="759"/>
      <c r="D44" s="759"/>
      <c r="E44" s="759"/>
      <c r="F44" s="760"/>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8"/>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2" t="s">
        <v>252</v>
      </c>
      <c r="AV51" s="912"/>
      <c r="AW51" s="912"/>
      <c r="AX51" s="913"/>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2" t="s">
        <v>252</v>
      </c>
      <c r="AV58" s="912"/>
      <c r="AW58" s="912"/>
      <c r="AX58" s="913"/>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8"/>
      <c r="AF77" s="879"/>
      <c r="AG77" s="879"/>
      <c r="AH77" s="879"/>
      <c r="AI77" s="878"/>
      <c r="AJ77" s="879"/>
      <c r="AK77" s="879"/>
      <c r="AL77" s="879"/>
      <c r="AM77" s="878"/>
      <c r="AN77" s="879"/>
      <c r="AO77" s="879"/>
      <c r="AP77" s="879"/>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5"/>
    </row>
    <row r="80" spans="1:50" ht="18.75" hidden="1" customHeight="1" x14ac:dyDescent="0.15">
      <c r="A80" s="852"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3"/>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3"/>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2"/>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3"/>
    </row>
    <row r="83" spans="1:60" ht="22.5" hidden="1" customHeight="1" x14ac:dyDescent="0.15">
      <c r="A83" s="853"/>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4"/>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5"/>
    </row>
    <row r="84" spans="1:60" ht="19.5" hidden="1" customHeight="1" x14ac:dyDescent="0.15">
      <c r="A84" s="853"/>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6"/>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7"/>
    </row>
    <row r="85" spans="1:60" ht="18.75" hidden="1" customHeight="1" x14ac:dyDescent="0.15">
      <c r="A85" s="853"/>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3"/>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3"/>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3"/>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3"/>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3"/>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x14ac:dyDescent="0.15">
      <c r="A91" s="853"/>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3"/>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3"/>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3"/>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3"/>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3"/>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3"/>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3"/>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4"/>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3" t="s">
        <v>13</v>
      </c>
      <c r="Z99" s="884"/>
      <c r="AA99" s="885"/>
      <c r="AB99" s="880" t="s">
        <v>14</v>
      </c>
      <c r="AC99" s="881"/>
      <c r="AD99" s="882"/>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2"/>
      <c r="Z100" s="843"/>
      <c r="AA100" s="844"/>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x14ac:dyDescent="0.15">
      <c r="A101" s="408"/>
      <c r="B101" s="409"/>
      <c r="C101" s="409"/>
      <c r="D101" s="409"/>
      <c r="E101" s="409"/>
      <c r="F101" s="410"/>
      <c r="G101" s="91" t="s">
        <v>510</v>
      </c>
      <c r="H101" s="91"/>
      <c r="I101" s="91"/>
      <c r="J101" s="91"/>
      <c r="K101" s="91"/>
      <c r="L101" s="91"/>
      <c r="M101" s="91"/>
      <c r="N101" s="91"/>
      <c r="O101" s="91"/>
      <c r="P101" s="91"/>
      <c r="Q101" s="91"/>
      <c r="R101" s="91"/>
      <c r="S101" s="91"/>
      <c r="T101" s="91"/>
      <c r="U101" s="91"/>
      <c r="V101" s="91"/>
      <c r="W101" s="91"/>
      <c r="X101" s="92"/>
      <c r="Y101" s="528" t="s">
        <v>54</v>
      </c>
      <c r="Z101" s="529"/>
      <c r="AA101" s="530"/>
      <c r="AB101" s="447" t="s">
        <v>519</v>
      </c>
      <c r="AC101" s="447"/>
      <c r="AD101" s="447"/>
      <c r="AE101" s="204" t="s">
        <v>511</v>
      </c>
      <c r="AF101" s="205"/>
      <c r="AG101" s="205"/>
      <c r="AH101" s="206"/>
      <c r="AI101" s="204" t="s">
        <v>511</v>
      </c>
      <c r="AJ101" s="205"/>
      <c r="AK101" s="205"/>
      <c r="AL101" s="206"/>
      <c r="AM101" s="204" t="s">
        <v>511</v>
      </c>
      <c r="AN101" s="205"/>
      <c r="AO101" s="205"/>
      <c r="AP101" s="206"/>
      <c r="AQ101" s="204" t="s">
        <v>511</v>
      </c>
      <c r="AR101" s="205"/>
      <c r="AS101" s="205"/>
      <c r="AT101" s="206"/>
      <c r="AU101" s="204" t="s">
        <v>511</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519</v>
      </c>
      <c r="AC102" s="447"/>
      <c r="AD102" s="447"/>
      <c r="AE102" s="404" t="s">
        <v>512</v>
      </c>
      <c r="AF102" s="404"/>
      <c r="AG102" s="404"/>
      <c r="AH102" s="404"/>
      <c r="AI102" s="404" t="s">
        <v>511</v>
      </c>
      <c r="AJ102" s="404"/>
      <c r="AK102" s="404"/>
      <c r="AL102" s="404"/>
      <c r="AM102" s="404" t="s">
        <v>511</v>
      </c>
      <c r="AN102" s="404"/>
      <c r="AO102" s="404"/>
      <c r="AP102" s="404"/>
      <c r="AQ102" s="259">
        <v>3</v>
      </c>
      <c r="AR102" s="260"/>
      <c r="AS102" s="260"/>
      <c r="AT102" s="305"/>
      <c r="AU102" s="259" t="s">
        <v>511</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454</v>
      </c>
      <c r="AF115" s="402"/>
      <c r="AG115" s="402"/>
      <c r="AH115" s="403"/>
      <c r="AI115" s="401" t="s">
        <v>451</v>
      </c>
      <c r="AJ115" s="402"/>
      <c r="AK115" s="402"/>
      <c r="AL115" s="403"/>
      <c r="AM115" s="401" t="s">
        <v>446</v>
      </c>
      <c r="AN115" s="402"/>
      <c r="AO115" s="402"/>
      <c r="AP115" s="403"/>
      <c r="AQ115" s="580" t="s">
        <v>441</v>
      </c>
      <c r="AR115" s="581"/>
      <c r="AS115" s="581"/>
      <c r="AT115" s="581"/>
      <c r="AU115" s="581"/>
      <c r="AV115" s="581"/>
      <c r="AW115" s="581"/>
      <c r="AX115" s="582"/>
    </row>
    <row r="116" spans="1:50" ht="23.25" customHeight="1" x14ac:dyDescent="0.15">
      <c r="A116" s="425"/>
      <c r="B116" s="426"/>
      <c r="C116" s="426"/>
      <c r="D116" s="426"/>
      <c r="E116" s="426"/>
      <c r="F116" s="427"/>
      <c r="G116" s="379" t="s">
        <v>513</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514</v>
      </c>
      <c r="AC116" s="532"/>
      <c r="AD116" s="533"/>
      <c r="AE116" s="404" t="s">
        <v>511</v>
      </c>
      <c r="AF116" s="404"/>
      <c r="AG116" s="404"/>
      <c r="AH116" s="404"/>
      <c r="AI116" s="404" t="s">
        <v>511</v>
      </c>
      <c r="AJ116" s="404"/>
      <c r="AK116" s="404"/>
      <c r="AL116" s="404"/>
      <c r="AM116" s="404" t="s">
        <v>511</v>
      </c>
      <c r="AN116" s="404"/>
      <c r="AO116" s="404"/>
      <c r="AP116" s="404"/>
      <c r="AQ116" s="204">
        <v>20.3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520</v>
      </c>
      <c r="AC117" s="459"/>
      <c r="AD117" s="460"/>
      <c r="AE117" s="540" t="s">
        <v>511</v>
      </c>
      <c r="AF117" s="540"/>
      <c r="AG117" s="540"/>
      <c r="AH117" s="540"/>
      <c r="AI117" s="540" t="s">
        <v>511</v>
      </c>
      <c r="AJ117" s="540"/>
      <c r="AK117" s="540"/>
      <c r="AL117" s="540"/>
      <c r="AM117" s="540" t="s">
        <v>511</v>
      </c>
      <c r="AN117" s="540"/>
      <c r="AO117" s="540"/>
      <c r="AP117" s="540"/>
      <c r="AQ117" s="540" t="s">
        <v>522</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454</v>
      </c>
      <c r="AF118" s="402"/>
      <c r="AG118" s="402"/>
      <c r="AH118" s="403"/>
      <c r="AI118" s="401" t="s">
        <v>451</v>
      </c>
      <c r="AJ118" s="402"/>
      <c r="AK118" s="402"/>
      <c r="AL118" s="403"/>
      <c r="AM118" s="401" t="s">
        <v>446</v>
      </c>
      <c r="AN118" s="402"/>
      <c r="AO118" s="402"/>
      <c r="AP118" s="403"/>
      <c r="AQ118" s="580" t="s">
        <v>441</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454</v>
      </c>
      <c r="AF121" s="402"/>
      <c r="AG121" s="402"/>
      <c r="AH121" s="403"/>
      <c r="AI121" s="401" t="s">
        <v>451</v>
      </c>
      <c r="AJ121" s="402"/>
      <c r="AK121" s="402"/>
      <c r="AL121" s="403"/>
      <c r="AM121" s="401" t="s">
        <v>446</v>
      </c>
      <c r="AN121" s="402"/>
      <c r="AO121" s="402"/>
      <c r="AP121" s="403"/>
      <c r="AQ121" s="580" t="s">
        <v>441</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455</v>
      </c>
      <c r="AF124" s="402"/>
      <c r="AG124" s="402"/>
      <c r="AH124" s="403"/>
      <c r="AI124" s="401" t="s">
        <v>451</v>
      </c>
      <c r="AJ124" s="402"/>
      <c r="AK124" s="402"/>
      <c r="AL124" s="403"/>
      <c r="AM124" s="401" t="s">
        <v>446</v>
      </c>
      <c r="AN124" s="402"/>
      <c r="AO124" s="402"/>
      <c r="AP124" s="403"/>
      <c r="AQ124" s="580" t="s">
        <v>441</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7"/>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8"/>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4"/>
      <c r="Z127" s="915"/>
      <c r="AA127" s="916"/>
      <c r="AB127" s="233" t="s">
        <v>11</v>
      </c>
      <c r="AC127" s="234"/>
      <c r="AD127" s="235"/>
      <c r="AE127" s="401" t="s">
        <v>454</v>
      </c>
      <c r="AF127" s="402"/>
      <c r="AG127" s="402"/>
      <c r="AH127" s="403"/>
      <c r="AI127" s="401" t="s">
        <v>451</v>
      </c>
      <c r="AJ127" s="402"/>
      <c r="AK127" s="402"/>
      <c r="AL127" s="403"/>
      <c r="AM127" s="401" t="s">
        <v>446</v>
      </c>
      <c r="AN127" s="402"/>
      <c r="AO127" s="402"/>
      <c r="AP127" s="403"/>
      <c r="AQ127" s="580" t="s">
        <v>441</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476</v>
      </c>
      <c r="B130" s="171"/>
      <c r="C130" s="170" t="s">
        <v>310</v>
      </c>
      <c r="D130" s="171"/>
      <c r="E130" s="155" t="s">
        <v>339</v>
      </c>
      <c r="F130" s="156"/>
      <c r="G130" s="157" t="s">
        <v>495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496</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495</v>
      </c>
      <c r="AR133" s="185"/>
      <c r="AS133" s="119" t="s">
        <v>307</v>
      </c>
      <c r="AT133" s="120"/>
      <c r="AU133" s="186" t="s">
        <v>495</v>
      </c>
      <c r="AV133" s="186"/>
      <c r="AW133" s="119" t="s">
        <v>296</v>
      </c>
      <c r="AX133" s="181"/>
    </row>
    <row r="134" spans="1:50" ht="39.75" customHeight="1" x14ac:dyDescent="0.15">
      <c r="A134" s="175"/>
      <c r="B134" s="172"/>
      <c r="C134" s="166"/>
      <c r="D134" s="172"/>
      <c r="E134" s="166"/>
      <c r="F134" s="167"/>
      <c r="G134" s="90" t="s">
        <v>495</v>
      </c>
      <c r="H134" s="91"/>
      <c r="I134" s="91"/>
      <c r="J134" s="91"/>
      <c r="K134" s="91"/>
      <c r="L134" s="91"/>
      <c r="M134" s="91"/>
      <c r="N134" s="91"/>
      <c r="O134" s="91"/>
      <c r="P134" s="91"/>
      <c r="Q134" s="91"/>
      <c r="R134" s="91"/>
      <c r="S134" s="91"/>
      <c r="T134" s="91"/>
      <c r="U134" s="91"/>
      <c r="V134" s="91"/>
      <c r="W134" s="91"/>
      <c r="X134" s="92"/>
      <c r="Y134" s="187" t="s">
        <v>321</v>
      </c>
      <c r="Z134" s="188"/>
      <c r="AA134" s="189"/>
      <c r="AB134" s="190" t="s">
        <v>495</v>
      </c>
      <c r="AC134" s="191"/>
      <c r="AD134" s="191"/>
      <c r="AE134" s="192" t="s">
        <v>495</v>
      </c>
      <c r="AF134" s="193"/>
      <c r="AG134" s="193"/>
      <c r="AH134" s="193"/>
      <c r="AI134" s="192" t="s">
        <v>495</v>
      </c>
      <c r="AJ134" s="193"/>
      <c r="AK134" s="193"/>
      <c r="AL134" s="193"/>
      <c r="AM134" s="192" t="s">
        <v>495</v>
      </c>
      <c r="AN134" s="193"/>
      <c r="AO134" s="193"/>
      <c r="AP134" s="193"/>
      <c r="AQ134" s="192" t="s">
        <v>495</v>
      </c>
      <c r="AR134" s="193"/>
      <c r="AS134" s="193"/>
      <c r="AT134" s="193"/>
      <c r="AU134" s="192" t="s">
        <v>495</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495</v>
      </c>
      <c r="AC135" s="199"/>
      <c r="AD135" s="199"/>
      <c r="AE135" s="192" t="s">
        <v>497</v>
      </c>
      <c r="AF135" s="193"/>
      <c r="AG135" s="193"/>
      <c r="AH135" s="193"/>
      <c r="AI135" s="192" t="s">
        <v>495</v>
      </c>
      <c r="AJ135" s="193"/>
      <c r="AK135" s="193"/>
      <c r="AL135" s="193"/>
      <c r="AM135" s="192" t="s">
        <v>495</v>
      </c>
      <c r="AN135" s="193"/>
      <c r="AO135" s="193"/>
      <c r="AP135" s="193"/>
      <c r="AQ135" s="192" t="s">
        <v>496</v>
      </c>
      <c r="AR135" s="193"/>
      <c r="AS135" s="193"/>
      <c r="AT135" s="193"/>
      <c r="AU135" s="192" t="s">
        <v>496</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t="s">
        <v>495</v>
      </c>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498</v>
      </c>
      <c r="H154" s="91"/>
      <c r="I154" s="91"/>
      <c r="J154" s="91"/>
      <c r="K154" s="91"/>
      <c r="L154" s="91"/>
      <c r="M154" s="91"/>
      <c r="N154" s="91"/>
      <c r="O154" s="91"/>
      <c r="P154" s="92"/>
      <c r="Q154" s="111" t="s">
        <v>495</v>
      </c>
      <c r="R154" s="91"/>
      <c r="S154" s="91"/>
      <c r="T154" s="91"/>
      <c r="U154" s="91"/>
      <c r="V154" s="91"/>
      <c r="W154" s="91"/>
      <c r="X154" s="91"/>
      <c r="Y154" s="91"/>
      <c r="Z154" s="91"/>
      <c r="AA154" s="279"/>
      <c r="AB154" s="127" t="s">
        <v>495</v>
      </c>
      <c r="AC154" s="128"/>
      <c r="AD154" s="128"/>
      <c r="AE154" s="133" t="s">
        <v>495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495</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495</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19"/>
      <c r="E430" s="160" t="s">
        <v>464</v>
      </c>
      <c r="F430" s="886"/>
      <c r="G430" s="887" t="s">
        <v>326</v>
      </c>
      <c r="H430" s="109"/>
      <c r="I430" s="109"/>
      <c r="J430" s="888" t="s">
        <v>495</v>
      </c>
      <c r="K430" s="889"/>
      <c r="L430" s="889"/>
      <c r="M430" s="889"/>
      <c r="N430" s="889"/>
      <c r="O430" s="889"/>
      <c r="P430" s="889"/>
      <c r="Q430" s="889"/>
      <c r="R430" s="889"/>
      <c r="S430" s="889"/>
      <c r="T430" s="890"/>
      <c r="U430" s="577" t="s">
        <v>499</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1"/>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495</v>
      </c>
      <c r="AF432" s="186"/>
      <c r="AG432" s="119" t="s">
        <v>307</v>
      </c>
      <c r="AH432" s="120"/>
      <c r="AI432" s="142"/>
      <c r="AJ432" s="142"/>
      <c r="AK432" s="142"/>
      <c r="AL432" s="140"/>
      <c r="AM432" s="142"/>
      <c r="AN432" s="142"/>
      <c r="AO432" s="142"/>
      <c r="AP432" s="140"/>
      <c r="AQ432" s="579" t="s">
        <v>495</v>
      </c>
      <c r="AR432" s="186"/>
      <c r="AS432" s="119" t="s">
        <v>307</v>
      </c>
      <c r="AT432" s="120"/>
      <c r="AU432" s="186" t="s">
        <v>496</v>
      </c>
      <c r="AV432" s="186"/>
      <c r="AW432" s="119" t="s">
        <v>296</v>
      </c>
      <c r="AX432" s="181"/>
    </row>
    <row r="433" spans="1:50" ht="23.25" customHeight="1" x14ac:dyDescent="0.15">
      <c r="A433" s="175"/>
      <c r="B433" s="172"/>
      <c r="C433" s="166"/>
      <c r="D433" s="172"/>
      <c r="E433" s="328"/>
      <c r="F433" s="329"/>
      <c r="G433" s="90" t="s">
        <v>495</v>
      </c>
      <c r="H433" s="91"/>
      <c r="I433" s="91"/>
      <c r="J433" s="91"/>
      <c r="K433" s="91"/>
      <c r="L433" s="91"/>
      <c r="M433" s="91"/>
      <c r="N433" s="91"/>
      <c r="O433" s="91"/>
      <c r="P433" s="91"/>
      <c r="Q433" s="91"/>
      <c r="R433" s="91"/>
      <c r="S433" s="91"/>
      <c r="T433" s="91"/>
      <c r="U433" s="91"/>
      <c r="V433" s="91"/>
      <c r="W433" s="91"/>
      <c r="X433" s="92"/>
      <c r="Y433" s="187" t="s">
        <v>12</v>
      </c>
      <c r="Z433" s="188"/>
      <c r="AA433" s="189"/>
      <c r="AB433" s="199" t="s">
        <v>495</v>
      </c>
      <c r="AC433" s="199"/>
      <c r="AD433" s="199"/>
      <c r="AE433" s="326" t="s">
        <v>495</v>
      </c>
      <c r="AF433" s="193"/>
      <c r="AG433" s="193"/>
      <c r="AH433" s="193"/>
      <c r="AI433" s="326" t="s">
        <v>495</v>
      </c>
      <c r="AJ433" s="193"/>
      <c r="AK433" s="193"/>
      <c r="AL433" s="193"/>
      <c r="AM433" s="326" t="s">
        <v>495</v>
      </c>
      <c r="AN433" s="193"/>
      <c r="AO433" s="193"/>
      <c r="AP433" s="327"/>
      <c r="AQ433" s="326" t="s">
        <v>495</v>
      </c>
      <c r="AR433" s="193"/>
      <c r="AS433" s="193"/>
      <c r="AT433" s="327"/>
      <c r="AU433" s="193" t="s">
        <v>495</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495</v>
      </c>
      <c r="AC434" s="191"/>
      <c r="AD434" s="191"/>
      <c r="AE434" s="326" t="s">
        <v>499</v>
      </c>
      <c r="AF434" s="193"/>
      <c r="AG434" s="193"/>
      <c r="AH434" s="327"/>
      <c r="AI434" s="326" t="s">
        <v>499</v>
      </c>
      <c r="AJ434" s="193"/>
      <c r="AK434" s="193"/>
      <c r="AL434" s="193"/>
      <c r="AM434" s="326" t="s">
        <v>495</v>
      </c>
      <c r="AN434" s="193"/>
      <c r="AO434" s="193"/>
      <c r="AP434" s="327"/>
      <c r="AQ434" s="326" t="s">
        <v>495</v>
      </c>
      <c r="AR434" s="193"/>
      <c r="AS434" s="193"/>
      <c r="AT434" s="327"/>
      <c r="AU434" s="193" t="s">
        <v>496</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495</v>
      </c>
      <c r="AF435" s="193"/>
      <c r="AG435" s="193"/>
      <c r="AH435" s="327"/>
      <c r="AI435" s="326" t="s">
        <v>495</v>
      </c>
      <c r="AJ435" s="193"/>
      <c r="AK435" s="193"/>
      <c r="AL435" s="193"/>
      <c r="AM435" s="326" t="s">
        <v>495</v>
      </c>
      <c r="AN435" s="193"/>
      <c r="AO435" s="193"/>
      <c r="AP435" s="327"/>
      <c r="AQ435" s="326" t="s">
        <v>495</v>
      </c>
      <c r="AR435" s="193"/>
      <c r="AS435" s="193"/>
      <c r="AT435" s="327"/>
      <c r="AU435" s="193" t="s">
        <v>495</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495</v>
      </c>
      <c r="AF457" s="186"/>
      <c r="AG457" s="119" t="s">
        <v>307</v>
      </c>
      <c r="AH457" s="120"/>
      <c r="AI457" s="142"/>
      <c r="AJ457" s="142"/>
      <c r="AK457" s="142"/>
      <c r="AL457" s="140"/>
      <c r="AM457" s="142"/>
      <c r="AN457" s="142"/>
      <c r="AO457" s="142"/>
      <c r="AP457" s="140"/>
      <c r="AQ457" s="579" t="s">
        <v>501</v>
      </c>
      <c r="AR457" s="186"/>
      <c r="AS457" s="119" t="s">
        <v>307</v>
      </c>
      <c r="AT457" s="120"/>
      <c r="AU457" s="186" t="s">
        <v>495</v>
      </c>
      <c r="AV457" s="186"/>
      <c r="AW457" s="119" t="s">
        <v>296</v>
      </c>
      <c r="AX457" s="181"/>
    </row>
    <row r="458" spans="1:50" ht="23.25" customHeight="1" x14ac:dyDescent="0.15">
      <c r="A458" s="175"/>
      <c r="B458" s="172"/>
      <c r="C458" s="166"/>
      <c r="D458" s="172"/>
      <c r="E458" s="328"/>
      <c r="F458" s="329"/>
      <c r="G458" s="90" t="s">
        <v>495</v>
      </c>
      <c r="H458" s="91"/>
      <c r="I458" s="91"/>
      <c r="J458" s="91"/>
      <c r="K458" s="91"/>
      <c r="L458" s="91"/>
      <c r="M458" s="91"/>
      <c r="N458" s="91"/>
      <c r="O458" s="91"/>
      <c r="P458" s="91"/>
      <c r="Q458" s="91"/>
      <c r="R458" s="91"/>
      <c r="S458" s="91"/>
      <c r="T458" s="91"/>
      <c r="U458" s="91"/>
      <c r="V458" s="91"/>
      <c r="W458" s="91"/>
      <c r="X458" s="92"/>
      <c r="Y458" s="187" t="s">
        <v>12</v>
      </c>
      <c r="Z458" s="188"/>
      <c r="AA458" s="189"/>
      <c r="AB458" s="199" t="s">
        <v>495</v>
      </c>
      <c r="AC458" s="199"/>
      <c r="AD458" s="199"/>
      <c r="AE458" s="326" t="s">
        <v>499</v>
      </c>
      <c r="AF458" s="193"/>
      <c r="AG458" s="193"/>
      <c r="AH458" s="193"/>
      <c r="AI458" s="326" t="s">
        <v>495</v>
      </c>
      <c r="AJ458" s="193"/>
      <c r="AK458" s="193"/>
      <c r="AL458" s="193"/>
      <c r="AM458" s="326" t="s">
        <v>496</v>
      </c>
      <c r="AN458" s="193"/>
      <c r="AO458" s="193"/>
      <c r="AP458" s="327"/>
      <c r="AQ458" s="326" t="s">
        <v>495</v>
      </c>
      <c r="AR458" s="193"/>
      <c r="AS458" s="193"/>
      <c r="AT458" s="327"/>
      <c r="AU458" s="193" t="s">
        <v>495</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495</v>
      </c>
      <c r="AC459" s="191"/>
      <c r="AD459" s="191"/>
      <c r="AE459" s="326" t="s">
        <v>495</v>
      </c>
      <c r="AF459" s="193"/>
      <c r="AG459" s="193"/>
      <c r="AH459" s="327"/>
      <c r="AI459" s="326" t="s">
        <v>495</v>
      </c>
      <c r="AJ459" s="193"/>
      <c r="AK459" s="193"/>
      <c r="AL459" s="193"/>
      <c r="AM459" s="326" t="s">
        <v>495</v>
      </c>
      <c r="AN459" s="193"/>
      <c r="AO459" s="193"/>
      <c r="AP459" s="327"/>
      <c r="AQ459" s="326" t="s">
        <v>500</v>
      </c>
      <c r="AR459" s="193"/>
      <c r="AS459" s="193"/>
      <c r="AT459" s="327"/>
      <c r="AU459" s="193" t="s">
        <v>500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500</v>
      </c>
      <c r="AF460" s="193"/>
      <c r="AG460" s="193"/>
      <c r="AH460" s="327"/>
      <c r="AI460" s="326" t="s">
        <v>496</v>
      </c>
      <c r="AJ460" s="193"/>
      <c r="AK460" s="193"/>
      <c r="AL460" s="193"/>
      <c r="AM460" s="326" t="s">
        <v>495</v>
      </c>
      <c r="AN460" s="193"/>
      <c r="AO460" s="193"/>
      <c r="AP460" s="327"/>
      <c r="AQ460" s="326" t="s">
        <v>496</v>
      </c>
      <c r="AR460" s="193"/>
      <c r="AS460" s="193"/>
      <c r="AT460" s="327"/>
      <c r="AU460" s="193" t="s">
        <v>495</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495</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87" t="s">
        <v>326</v>
      </c>
      <c r="H484" s="109"/>
      <c r="I484" s="109"/>
      <c r="J484" s="888"/>
      <c r="K484" s="889"/>
      <c r="L484" s="889"/>
      <c r="M484" s="889"/>
      <c r="N484" s="889"/>
      <c r="O484" s="889"/>
      <c r="P484" s="889"/>
      <c r="Q484" s="889"/>
      <c r="R484" s="889"/>
      <c r="S484" s="889"/>
      <c r="T484" s="890"/>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1"/>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87" t="s">
        <v>326</v>
      </c>
      <c r="H538" s="109"/>
      <c r="I538" s="109"/>
      <c r="J538" s="888"/>
      <c r="K538" s="889"/>
      <c r="L538" s="889"/>
      <c r="M538" s="889"/>
      <c r="N538" s="889"/>
      <c r="O538" s="889"/>
      <c r="P538" s="889"/>
      <c r="Q538" s="889"/>
      <c r="R538" s="889"/>
      <c r="S538" s="889"/>
      <c r="T538" s="890"/>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1"/>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87" t="s">
        <v>326</v>
      </c>
      <c r="H592" s="109"/>
      <c r="I592" s="109"/>
      <c r="J592" s="888"/>
      <c r="K592" s="889"/>
      <c r="L592" s="889"/>
      <c r="M592" s="889"/>
      <c r="N592" s="889"/>
      <c r="O592" s="889"/>
      <c r="P592" s="889"/>
      <c r="Q592" s="889"/>
      <c r="R592" s="889"/>
      <c r="S592" s="889"/>
      <c r="T592" s="890"/>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1"/>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87" t="s">
        <v>326</v>
      </c>
      <c r="H646" s="109"/>
      <c r="I646" s="109"/>
      <c r="J646" s="888"/>
      <c r="K646" s="889"/>
      <c r="L646" s="889"/>
      <c r="M646" s="889"/>
      <c r="N646" s="889"/>
      <c r="O646" s="889"/>
      <c r="P646" s="889"/>
      <c r="Q646" s="889"/>
      <c r="R646" s="889"/>
      <c r="S646" s="889"/>
      <c r="T646" s="890"/>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1"/>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103.5" customHeight="1" x14ac:dyDescent="0.15">
      <c r="A702" s="858" t="s">
        <v>258</v>
      </c>
      <c r="B702" s="859"/>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494</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65.2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4" t="s">
        <v>494</v>
      </c>
      <c r="AE703" s="315"/>
      <c r="AF703" s="315"/>
      <c r="AG703" s="87" t="s">
        <v>521</v>
      </c>
      <c r="AH703" s="88"/>
      <c r="AI703" s="88"/>
      <c r="AJ703" s="88"/>
      <c r="AK703" s="88"/>
      <c r="AL703" s="88"/>
      <c r="AM703" s="88"/>
      <c r="AN703" s="88"/>
      <c r="AO703" s="88"/>
      <c r="AP703" s="88"/>
      <c r="AQ703" s="88"/>
      <c r="AR703" s="88"/>
      <c r="AS703" s="88"/>
      <c r="AT703" s="88"/>
      <c r="AU703" s="88"/>
      <c r="AV703" s="88"/>
      <c r="AW703" s="88"/>
      <c r="AX703" s="89"/>
    </row>
    <row r="704" spans="1:50" ht="100.5" customHeight="1" x14ac:dyDescent="0.15">
      <c r="A704" s="862"/>
      <c r="B704" s="863"/>
      <c r="C704" s="806" t="s">
        <v>260</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494</v>
      </c>
      <c r="AE704" s="771"/>
      <c r="AF704" s="771"/>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09" t="s">
        <v>40</v>
      </c>
      <c r="D705" s="810"/>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1"/>
      <c r="AD705" s="703" t="s">
        <v>502</v>
      </c>
      <c r="AE705" s="704"/>
      <c r="AF705" s="704"/>
      <c r="AG705" s="111" t="s">
        <v>495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2"/>
      <c r="D706" s="783"/>
      <c r="E706" s="718" t="s">
        <v>425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4"/>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4"/>
      <c r="D707" s="785"/>
      <c r="E707" s="721" t="s">
        <v>361</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c r="AE707" s="824"/>
      <c r="AF707" s="82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3" t="s">
        <v>502</v>
      </c>
      <c r="AE708" s="594"/>
      <c r="AF708" s="594"/>
      <c r="AG708" s="730" t="s">
        <v>495</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502</v>
      </c>
      <c r="AE709" s="315"/>
      <c r="AF709" s="315"/>
      <c r="AG709" s="87" t="s">
        <v>495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502</v>
      </c>
      <c r="AE710" s="315"/>
      <c r="AF710" s="315"/>
      <c r="AG710" s="87" t="s">
        <v>503</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502</v>
      </c>
      <c r="AE711" s="315"/>
      <c r="AF711" s="315"/>
      <c r="AG711" s="87" t="s">
        <v>495</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0" t="s">
        <v>502</v>
      </c>
      <c r="AE712" s="771"/>
      <c r="AF712" s="771"/>
      <c r="AG712" s="798" t="s">
        <v>495</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1"/>
      <c r="B713" s="633"/>
      <c r="C713" s="936" t="s">
        <v>392</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14" t="s">
        <v>502</v>
      </c>
      <c r="AE713" s="315"/>
      <c r="AF713" s="652"/>
      <c r="AG713" s="87" t="s">
        <v>495</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5" t="s">
        <v>502</v>
      </c>
      <c r="AE714" s="796"/>
      <c r="AF714" s="797"/>
      <c r="AG714" s="724" t="s">
        <v>495</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9" t="s">
        <v>39</v>
      </c>
      <c r="B715" s="772"/>
      <c r="C715" s="773" t="s">
        <v>369</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3" t="s">
        <v>502</v>
      </c>
      <c r="AE715" s="594"/>
      <c r="AF715" s="645"/>
      <c r="AG715" s="730" t="s">
        <v>495</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502</v>
      </c>
      <c r="AE716" s="616"/>
      <c r="AF716" s="616"/>
      <c r="AG716" s="87" t="s">
        <v>504</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502</v>
      </c>
      <c r="AE717" s="315"/>
      <c r="AF717" s="315"/>
      <c r="AG717" s="87" t="s">
        <v>503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502</v>
      </c>
      <c r="AE718" s="315"/>
      <c r="AF718" s="315"/>
      <c r="AG718" s="113" t="s">
        <v>495</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4" t="s">
        <v>57</v>
      </c>
      <c r="B719" s="765"/>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502</v>
      </c>
      <c r="AE719" s="594"/>
      <c r="AF719" s="594"/>
      <c r="AG719" s="111" t="s">
        <v>495</v>
      </c>
      <c r="AH719" s="91"/>
      <c r="AI719" s="91"/>
      <c r="AJ719" s="91"/>
      <c r="AK719" s="91"/>
      <c r="AL719" s="91"/>
      <c r="AM719" s="91"/>
      <c r="AN719" s="91"/>
      <c r="AO719" s="91"/>
      <c r="AP719" s="91"/>
      <c r="AQ719" s="91"/>
      <c r="AR719" s="91"/>
      <c r="AS719" s="91"/>
      <c r="AT719" s="91"/>
      <c r="AU719" s="91"/>
      <c r="AV719" s="91"/>
      <c r="AW719" s="91"/>
      <c r="AX719" s="112"/>
    </row>
    <row r="720" spans="1:50" ht="20.100000000000001" customHeight="1" x14ac:dyDescent="0.15">
      <c r="A720" s="766"/>
      <c r="B720" s="76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6"/>
      <c r="B721" s="76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6"/>
      <c r="B722" s="76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6"/>
      <c r="B723" s="76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6"/>
      <c r="B724" s="76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8"/>
      <c r="B725" s="76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0"/>
      <c r="C726" s="803" t="s">
        <v>52</v>
      </c>
      <c r="D726" s="825"/>
      <c r="E726" s="825"/>
      <c r="F726" s="826"/>
      <c r="G726" s="566" t="s">
        <v>495</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1"/>
      <c r="B727" s="792"/>
      <c r="C727" s="736" t="s">
        <v>56</v>
      </c>
      <c r="D727" s="737"/>
      <c r="E727" s="737"/>
      <c r="F727" s="738"/>
      <c r="G727" s="564" t="s">
        <v>495</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3" t="s">
        <v>496</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256</v>
      </c>
      <c r="B731" s="788"/>
      <c r="C731" s="788"/>
      <c r="D731" s="788"/>
      <c r="E731" s="789"/>
      <c r="F731" s="626" t="s">
        <v>523</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2" t="s">
        <v>256</v>
      </c>
      <c r="B733" s="663"/>
      <c r="C733" s="663"/>
      <c r="D733" s="663"/>
      <c r="E733" s="664"/>
      <c r="F733" s="626" t="s">
        <v>528</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9" t="s">
        <v>468</v>
      </c>
      <c r="B737" s="196"/>
      <c r="C737" s="196"/>
      <c r="D737" s="197"/>
      <c r="E737" s="978" t="s">
        <v>495</v>
      </c>
      <c r="F737" s="978"/>
      <c r="G737" s="978"/>
      <c r="H737" s="978"/>
      <c r="I737" s="978"/>
      <c r="J737" s="978"/>
      <c r="K737" s="978"/>
      <c r="L737" s="978"/>
      <c r="M737" s="978"/>
      <c r="N737" s="351" t="s">
        <v>461</v>
      </c>
      <c r="O737" s="351"/>
      <c r="P737" s="351"/>
      <c r="Q737" s="351"/>
      <c r="R737" s="978" t="s">
        <v>495</v>
      </c>
      <c r="S737" s="978"/>
      <c r="T737" s="978"/>
      <c r="U737" s="978"/>
      <c r="V737" s="978"/>
      <c r="W737" s="978"/>
      <c r="X737" s="978"/>
      <c r="Y737" s="978"/>
      <c r="Z737" s="978"/>
      <c r="AA737" s="351" t="s">
        <v>460</v>
      </c>
      <c r="AB737" s="351"/>
      <c r="AC737" s="351"/>
      <c r="AD737" s="351"/>
      <c r="AE737" s="978" t="s">
        <v>495</v>
      </c>
      <c r="AF737" s="978"/>
      <c r="AG737" s="978"/>
      <c r="AH737" s="978"/>
      <c r="AI737" s="978"/>
      <c r="AJ737" s="978"/>
      <c r="AK737" s="978"/>
      <c r="AL737" s="978"/>
      <c r="AM737" s="978"/>
      <c r="AN737" s="351" t="s">
        <v>459</v>
      </c>
      <c r="AO737" s="351"/>
      <c r="AP737" s="351"/>
      <c r="AQ737" s="351"/>
      <c r="AR737" s="970" t="s">
        <v>506</v>
      </c>
      <c r="AS737" s="971"/>
      <c r="AT737" s="971"/>
      <c r="AU737" s="971"/>
      <c r="AV737" s="971"/>
      <c r="AW737" s="971"/>
      <c r="AX737" s="972"/>
      <c r="AY737" s="75"/>
      <c r="AZ737" s="75"/>
    </row>
    <row r="738" spans="1:52" ht="24.75" customHeight="1" x14ac:dyDescent="0.15">
      <c r="A738" s="979" t="s">
        <v>458</v>
      </c>
      <c r="B738" s="196"/>
      <c r="C738" s="196"/>
      <c r="D738" s="197"/>
      <c r="E738" s="978" t="s">
        <v>505</v>
      </c>
      <c r="F738" s="978"/>
      <c r="G738" s="978"/>
      <c r="H738" s="978"/>
      <c r="I738" s="978"/>
      <c r="J738" s="978"/>
      <c r="K738" s="978"/>
      <c r="L738" s="978"/>
      <c r="M738" s="978"/>
      <c r="N738" s="351" t="s">
        <v>457</v>
      </c>
      <c r="O738" s="351"/>
      <c r="P738" s="351"/>
      <c r="Q738" s="351"/>
      <c r="R738" s="978" t="s">
        <v>495</v>
      </c>
      <c r="S738" s="978"/>
      <c r="T738" s="978"/>
      <c r="U738" s="978"/>
      <c r="V738" s="978"/>
      <c r="W738" s="978"/>
      <c r="X738" s="978"/>
      <c r="Y738" s="978"/>
      <c r="Z738" s="978"/>
      <c r="AA738" s="351" t="s">
        <v>456</v>
      </c>
      <c r="AB738" s="351"/>
      <c r="AC738" s="351"/>
      <c r="AD738" s="351"/>
      <c r="AE738" s="978" t="s">
        <v>495</v>
      </c>
      <c r="AF738" s="978"/>
      <c r="AG738" s="978"/>
      <c r="AH738" s="978"/>
      <c r="AI738" s="978"/>
      <c r="AJ738" s="978"/>
      <c r="AK738" s="978"/>
      <c r="AL738" s="978"/>
      <c r="AM738" s="978"/>
      <c r="AN738" s="351" t="s">
        <v>452</v>
      </c>
      <c r="AO738" s="351"/>
      <c r="AP738" s="351"/>
      <c r="AQ738" s="351"/>
      <c r="AR738" s="970" t="s">
        <v>495</v>
      </c>
      <c r="AS738" s="971"/>
      <c r="AT738" s="971"/>
      <c r="AU738" s="971"/>
      <c r="AV738" s="971"/>
      <c r="AW738" s="971"/>
      <c r="AX738" s="972"/>
    </row>
    <row r="739" spans="1:52" ht="24.75" customHeight="1" thickBot="1" x14ac:dyDescent="0.2">
      <c r="A739" s="980" t="s">
        <v>448</v>
      </c>
      <c r="B739" s="981"/>
      <c r="C739" s="981"/>
      <c r="D739" s="982"/>
      <c r="E739" s="983" t="s">
        <v>480</v>
      </c>
      <c r="F739" s="973"/>
      <c r="G739" s="973"/>
      <c r="H739" s="79" t="str">
        <f>IF(E739="", "", "(")</f>
        <v>(</v>
      </c>
      <c r="I739" s="973" t="s">
        <v>433</v>
      </c>
      <c r="J739" s="973"/>
      <c r="K739" s="79" t="str">
        <f>IF(OR(I739="　", I739=""), "", "-")</f>
        <v>-</v>
      </c>
      <c r="L739" s="974">
        <v>7</v>
      </c>
      <c r="M739" s="974"/>
      <c r="N739" s="80" t="str">
        <f>IF(O739="", "", "-")</f>
        <v/>
      </c>
      <c r="O739" s="81"/>
      <c r="P739" s="80" t="str">
        <f>IF(E739="", "", ")")</f>
        <v>)</v>
      </c>
      <c r="Q739" s="983"/>
      <c r="R739" s="973"/>
      <c r="S739" s="973"/>
      <c r="T739" s="79" t="str">
        <f>IF(Q739="", "", "(")</f>
        <v/>
      </c>
      <c r="U739" s="973"/>
      <c r="V739" s="973"/>
      <c r="W739" s="79" t="str">
        <f>IF(OR(U739="　", U739=""), "", "-")</f>
        <v/>
      </c>
      <c r="X739" s="974"/>
      <c r="Y739" s="974"/>
      <c r="Z739" s="80" t="str">
        <f>IF(AA739="", "", "-")</f>
        <v/>
      </c>
      <c r="AA739" s="81"/>
      <c r="AB739" s="80" t="str">
        <f>IF(Q739="", "", ")")</f>
        <v/>
      </c>
      <c r="AC739" s="983"/>
      <c r="AD739" s="973"/>
      <c r="AE739" s="973"/>
      <c r="AF739" s="79" t="str">
        <f>IF(AC739="", "", "(")</f>
        <v/>
      </c>
      <c r="AG739" s="973"/>
      <c r="AH739" s="973"/>
      <c r="AI739" s="79" t="str">
        <f>IF(OR(AG739="　", AG739=""), "", "-")</f>
        <v/>
      </c>
      <c r="AJ739" s="974"/>
      <c r="AK739" s="974"/>
      <c r="AL739" s="80" t="str">
        <f>IF(AM739="", "", "-")</f>
        <v/>
      </c>
      <c r="AM739" s="81"/>
      <c r="AN739" s="80" t="str">
        <f>IF(AC739="", "", ")")</f>
        <v/>
      </c>
      <c r="AO739" s="975"/>
      <c r="AP739" s="976"/>
      <c r="AQ739" s="976"/>
      <c r="AR739" s="976"/>
      <c r="AS739" s="976"/>
      <c r="AT739" s="976"/>
      <c r="AU739" s="976"/>
      <c r="AV739" s="976"/>
      <c r="AW739" s="976"/>
      <c r="AX739" s="977"/>
    </row>
    <row r="740" spans="1:52" ht="28.35" customHeight="1" x14ac:dyDescent="0.15">
      <c r="A740" s="603" t="s">
        <v>428</v>
      </c>
      <c r="B740" s="604"/>
      <c r="C740" s="604"/>
      <c r="D740" s="604"/>
      <c r="E740" s="604"/>
      <c r="F740" s="605"/>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617" t="s">
        <v>430</v>
      </c>
      <c r="B779" s="618"/>
      <c r="C779" s="618"/>
      <c r="D779" s="618"/>
      <c r="E779" s="618"/>
      <c r="F779" s="619"/>
      <c r="G779" s="584" t="s">
        <v>406</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407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1"/>
    </row>
    <row r="780" spans="1:50" ht="24.75" hidden="1" customHeight="1" x14ac:dyDescent="0.15">
      <c r="A780" s="620"/>
      <c r="B780" s="621"/>
      <c r="C780" s="621"/>
      <c r="D780" s="621"/>
      <c r="E780" s="621"/>
      <c r="F780" s="622"/>
      <c r="G780" s="803"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6"/>
      <c r="AC780" s="803"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hidden="1" customHeight="1" x14ac:dyDescent="0.15">
      <c r="A781" s="620"/>
      <c r="B781" s="621"/>
      <c r="C781" s="621"/>
      <c r="D781" s="621"/>
      <c r="E781" s="621"/>
      <c r="F781" s="622"/>
      <c r="G781" s="659"/>
      <c r="H781" s="660"/>
      <c r="I781" s="660"/>
      <c r="J781" s="660"/>
      <c r="K781" s="661"/>
      <c r="L781" s="653"/>
      <c r="M781" s="654"/>
      <c r="N781" s="654"/>
      <c r="O781" s="654"/>
      <c r="P781" s="654"/>
      <c r="Q781" s="654"/>
      <c r="R781" s="654"/>
      <c r="S781" s="654"/>
      <c r="T781" s="654"/>
      <c r="U781" s="654"/>
      <c r="V781" s="654"/>
      <c r="W781" s="654"/>
      <c r="X781" s="655"/>
      <c r="Y781" s="374"/>
      <c r="Z781" s="375"/>
      <c r="AA781" s="375"/>
      <c r="AB781" s="793"/>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hidden="1"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thickBot="1" x14ac:dyDescent="0.2">
      <c r="A791" s="620"/>
      <c r="B791" s="621"/>
      <c r="C791" s="621"/>
      <c r="D791" s="621"/>
      <c r="E791" s="621"/>
      <c r="F791" s="622"/>
      <c r="G791" s="814" t="s">
        <v>20</v>
      </c>
      <c r="H791" s="815"/>
      <c r="I791" s="815"/>
      <c r="J791" s="815"/>
      <c r="K791" s="815"/>
      <c r="L791" s="816"/>
      <c r="M791" s="817"/>
      <c r="N791" s="817"/>
      <c r="O791" s="817"/>
      <c r="P791" s="817"/>
      <c r="Q791" s="817"/>
      <c r="R791" s="817"/>
      <c r="S791" s="817"/>
      <c r="T791" s="817"/>
      <c r="U791" s="817"/>
      <c r="V791" s="817"/>
      <c r="W791" s="817"/>
      <c r="X791" s="818"/>
      <c r="Y791" s="819">
        <f>SUM(Y781:AB790)</f>
        <v>0</v>
      </c>
      <c r="Z791" s="820"/>
      <c r="AA791" s="820"/>
      <c r="AB791" s="821"/>
      <c r="AC791" s="814" t="s">
        <v>20</v>
      </c>
      <c r="AD791" s="815"/>
      <c r="AE791" s="815"/>
      <c r="AF791" s="815"/>
      <c r="AG791" s="815"/>
      <c r="AH791" s="816"/>
      <c r="AI791" s="817"/>
      <c r="AJ791" s="817"/>
      <c r="AK791" s="817"/>
      <c r="AL791" s="817"/>
      <c r="AM791" s="817"/>
      <c r="AN791" s="817"/>
      <c r="AO791" s="817"/>
      <c r="AP791" s="817"/>
      <c r="AQ791" s="817"/>
      <c r="AR791" s="817"/>
      <c r="AS791" s="817"/>
      <c r="AT791" s="818"/>
      <c r="AU791" s="819">
        <f>SUM(AU781:AX790)</f>
        <v>0</v>
      </c>
      <c r="AV791" s="820"/>
      <c r="AW791" s="820"/>
      <c r="AX791" s="822"/>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1"/>
    </row>
    <row r="793" spans="1:50" ht="24.75" hidden="1" customHeight="1" x14ac:dyDescent="0.15">
      <c r="A793" s="620"/>
      <c r="B793" s="621"/>
      <c r="C793" s="621"/>
      <c r="D793" s="621"/>
      <c r="E793" s="621"/>
      <c r="F793" s="622"/>
      <c r="G793" s="803"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6"/>
      <c r="AC793" s="803"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3"/>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4" t="s">
        <v>20</v>
      </c>
      <c r="H804" s="815"/>
      <c r="I804" s="815"/>
      <c r="J804" s="815"/>
      <c r="K804" s="815"/>
      <c r="L804" s="816"/>
      <c r="M804" s="817"/>
      <c r="N804" s="817"/>
      <c r="O804" s="817"/>
      <c r="P804" s="817"/>
      <c r="Q804" s="817"/>
      <c r="R804" s="817"/>
      <c r="S804" s="817"/>
      <c r="T804" s="817"/>
      <c r="U804" s="817"/>
      <c r="V804" s="817"/>
      <c r="W804" s="817"/>
      <c r="X804" s="818"/>
      <c r="Y804" s="819">
        <f>SUM(Y794:AB803)</f>
        <v>0</v>
      </c>
      <c r="Z804" s="820"/>
      <c r="AA804" s="820"/>
      <c r="AB804" s="821"/>
      <c r="AC804" s="814" t="s">
        <v>20</v>
      </c>
      <c r="AD804" s="815"/>
      <c r="AE804" s="815"/>
      <c r="AF804" s="815"/>
      <c r="AG804" s="815"/>
      <c r="AH804" s="816"/>
      <c r="AI804" s="817"/>
      <c r="AJ804" s="817"/>
      <c r="AK804" s="817"/>
      <c r="AL804" s="817"/>
      <c r="AM804" s="817"/>
      <c r="AN804" s="817"/>
      <c r="AO804" s="817"/>
      <c r="AP804" s="817"/>
      <c r="AQ804" s="817"/>
      <c r="AR804" s="817"/>
      <c r="AS804" s="817"/>
      <c r="AT804" s="818"/>
      <c r="AU804" s="819">
        <f>SUM(AU794:AX803)</f>
        <v>0</v>
      </c>
      <c r="AV804" s="820"/>
      <c r="AW804" s="820"/>
      <c r="AX804" s="822"/>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1"/>
    </row>
    <row r="806" spans="1:50" ht="24.75" hidden="1" customHeight="1" x14ac:dyDescent="0.15">
      <c r="A806" s="620"/>
      <c r="B806" s="621"/>
      <c r="C806" s="621"/>
      <c r="D806" s="621"/>
      <c r="E806" s="621"/>
      <c r="F806" s="622"/>
      <c r="G806" s="803"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6"/>
      <c r="AC806" s="803"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3"/>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4" t="s">
        <v>20</v>
      </c>
      <c r="H817" s="815"/>
      <c r="I817" s="815"/>
      <c r="J817" s="815"/>
      <c r="K817" s="815"/>
      <c r="L817" s="816"/>
      <c r="M817" s="817"/>
      <c r="N817" s="817"/>
      <c r="O817" s="817"/>
      <c r="P817" s="817"/>
      <c r="Q817" s="817"/>
      <c r="R817" s="817"/>
      <c r="S817" s="817"/>
      <c r="T817" s="817"/>
      <c r="U817" s="817"/>
      <c r="V817" s="817"/>
      <c r="W817" s="817"/>
      <c r="X817" s="818"/>
      <c r="Y817" s="819">
        <f>SUM(Y807:AB816)</f>
        <v>0</v>
      </c>
      <c r="Z817" s="820"/>
      <c r="AA817" s="820"/>
      <c r="AB817" s="821"/>
      <c r="AC817" s="814" t="s">
        <v>20</v>
      </c>
      <c r="AD817" s="815"/>
      <c r="AE817" s="815"/>
      <c r="AF817" s="815"/>
      <c r="AG817" s="815"/>
      <c r="AH817" s="816"/>
      <c r="AI817" s="817"/>
      <c r="AJ817" s="817"/>
      <c r="AK817" s="817"/>
      <c r="AL817" s="817"/>
      <c r="AM817" s="817"/>
      <c r="AN817" s="817"/>
      <c r="AO817" s="817"/>
      <c r="AP817" s="817"/>
      <c r="AQ817" s="817"/>
      <c r="AR817" s="817"/>
      <c r="AS817" s="817"/>
      <c r="AT817" s="818"/>
      <c r="AU817" s="819">
        <f>SUM(AU807:AX816)</f>
        <v>0</v>
      </c>
      <c r="AV817" s="820"/>
      <c r="AW817" s="820"/>
      <c r="AX817" s="822"/>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1"/>
    </row>
    <row r="819" spans="1:50" ht="24.75" hidden="1" customHeight="1" x14ac:dyDescent="0.15">
      <c r="A819" s="620"/>
      <c r="B819" s="621"/>
      <c r="C819" s="621"/>
      <c r="D819" s="621"/>
      <c r="E819" s="621"/>
      <c r="F819" s="622"/>
      <c r="G819" s="803"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6"/>
      <c r="AC819" s="803"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3"/>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4" t="s">
        <v>20</v>
      </c>
      <c r="H830" s="815"/>
      <c r="I830" s="815"/>
      <c r="J830" s="815"/>
      <c r="K830" s="815"/>
      <c r="L830" s="816"/>
      <c r="M830" s="817"/>
      <c r="N830" s="817"/>
      <c r="O830" s="817"/>
      <c r="P830" s="817"/>
      <c r="Q830" s="817"/>
      <c r="R830" s="817"/>
      <c r="S830" s="817"/>
      <c r="T830" s="817"/>
      <c r="U830" s="817"/>
      <c r="V830" s="817"/>
      <c r="W830" s="817"/>
      <c r="X830" s="818"/>
      <c r="Y830" s="819">
        <f>SUM(Y820:AB829)</f>
        <v>0</v>
      </c>
      <c r="Z830" s="820"/>
      <c r="AA830" s="820"/>
      <c r="AB830" s="821"/>
      <c r="AC830" s="814" t="s">
        <v>20</v>
      </c>
      <c r="AD830" s="815"/>
      <c r="AE830" s="815"/>
      <c r="AF830" s="815"/>
      <c r="AG830" s="815"/>
      <c r="AH830" s="816"/>
      <c r="AI830" s="817"/>
      <c r="AJ830" s="817"/>
      <c r="AK830" s="817"/>
      <c r="AL830" s="817"/>
      <c r="AM830" s="817"/>
      <c r="AN830" s="817"/>
      <c r="AO830" s="817"/>
      <c r="AP830" s="817"/>
      <c r="AQ830" s="817"/>
      <c r="AR830" s="817"/>
      <c r="AS830" s="817"/>
      <c r="AT830" s="818"/>
      <c r="AU830" s="819">
        <f>SUM(AU820:AX829)</f>
        <v>0</v>
      </c>
      <c r="AV830" s="820"/>
      <c r="AW830" s="820"/>
      <c r="AX830" s="822"/>
    </row>
    <row r="831" spans="1:50" ht="24.75" hidden="1" customHeight="1" thickBot="1" x14ac:dyDescent="0.2">
      <c r="A831" s="892" t="s">
        <v>266</v>
      </c>
      <c r="B831" s="893"/>
      <c r="C831" s="893"/>
      <c r="D831" s="893"/>
      <c r="E831" s="893"/>
      <c r="F831" s="893"/>
      <c r="G831" s="893"/>
      <c r="H831" s="893"/>
      <c r="I831" s="893"/>
      <c r="J831" s="893"/>
      <c r="K831" s="893"/>
      <c r="L831" s="893"/>
      <c r="M831" s="893"/>
      <c r="N831" s="893"/>
      <c r="O831" s="893"/>
      <c r="P831" s="893"/>
      <c r="Q831" s="893"/>
      <c r="R831" s="893"/>
      <c r="S831" s="893"/>
      <c r="T831" s="893"/>
      <c r="U831" s="893"/>
      <c r="V831" s="893"/>
      <c r="W831" s="893"/>
      <c r="X831" s="893"/>
      <c r="Y831" s="893"/>
      <c r="Z831" s="893"/>
      <c r="AA831" s="893"/>
      <c r="AB831" s="893"/>
      <c r="AC831" s="893"/>
      <c r="AD831" s="893"/>
      <c r="AE831" s="893"/>
      <c r="AF831" s="893"/>
      <c r="AG831" s="893"/>
      <c r="AH831" s="893"/>
      <c r="AI831" s="893"/>
      <c r="AJ831" s="893"/>
      <c r="AK831" s="894"/>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30" hidden="1"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0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t="s">
        <v>494</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494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2019-06-30T17:03:55Z</dcterms:created>
  <dcterms:modified xsi:type="dcterms:W3CDTF">2019-09-05T11:08:59Z</dcterms:modified>
</cp:coreProperties>
</file>