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<sst xmlns="http://schemas.openxmlformats.org/spreadsheetml/2006/main" count="2249" uniqueCount="539">
  <si>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</si>
  <si>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</si>
  <si>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</si>
  <si>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</si>
  <si>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</si>
  <si>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</si>
  <si>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</si>
  <si>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</si>
  <si>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</si>
  <si>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</si>
  <si>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</si>
  <si>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</si>
  <si>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</si>
  <si>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</si>
  <si>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</si>
  <si>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</si>
  <si>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</si>
  <si>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</si>
  <si>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</si>
  <si>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</si>
  <si>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</si>
  <si>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</si>
  <si>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</si>
  <si>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</si>
  <si>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</si>
  <si>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</si>
  <si>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</si>
  <si>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</si>
  <si>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</si>
  <si>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</si>
  <si>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</si>
  <si>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</si>
  <si>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</si>
  <si>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</si>
  <si>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</si>
  <si>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</si>
  <si>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</si>
  <si>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</si>
  <si>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</si>
  <si>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</si>
  <si>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</si>
  <si>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</si>
  <si>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</si>
  <si>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</si>
  <si>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</si>
  <si>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</si>
  <si>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</si>
  <si>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</si>
  <si>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</si>
  <si>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</si>
  <si>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</si>
  <si>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</si>
  <si>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</si>
  <si>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</si>
  <si>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</si>
  <si>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</si>
  <si>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</si>
  <si>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</si>
  <si>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</si>
  <si>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</si>
  <si>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</si>
  <si>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</si>
  <si>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</si>
  <si>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</si>
  <si>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</si>
  <si>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</si>
  <si>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</si>
  <si>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</si>
  <si>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</si>
  <si>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</si>
  <si>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</si>
  <si>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</si>
  <si>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</si>
  <si>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</si>
  <si>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</si>
  <si>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</si>
  <si>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</si>
  <si>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</si>
  <si>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</si>
  <si>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</si>
  <si>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</si>
  <si>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</si>
  <si>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</si>
  <si>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</si>
  <si>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</si>
  <si>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</si>
  <si>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</si>
  <si>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</si>
  <si>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</si>
  <si>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</si>
  <si>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</si>
  <si>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</si>
  <si>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</si>
  <si>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</si>
  <si>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</si>
  <si>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</si>
  <si>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</si>
  <si>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</si>
  <si>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</si>
  <si>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</si>
  <si>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</si>
  <si>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</si>
  <si>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</si>
  <si>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</si>
  <si>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</si>
  <si>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</si>
  <si>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</si>
  <si>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</si>
  <si>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</si>
  <si>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</si>
  <si>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</si>
  <si>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</si>
  <si>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</si>
  <si>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</si>
  <si>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</si>
  <si>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</si>
  <si>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</si>
  <si>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</si>
  <si>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</si>
  <si>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</si>
  <si>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</si>
  <si>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</si>
  <si>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</si>
  <si>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</si>
  <si>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</si>
  <si>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</si>
  <si>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</si>
  <si>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</si>
  <si>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</si>
  <si>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</si>
  <si>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</si>
  <si>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</si>
  <si>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</si>
  <si>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</si>
  <si>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</si>
  <si>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</si>
  <si>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</si>
  <si>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</si>
  <si>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</si>
  <si>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</si>
  <si>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</si>
  <si>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</si>
  <si>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</si>
  <si>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</si>
  <si>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</si>
  <si>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</si>
  <si>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</si>
  <si>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</si>
  <si>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</si>
  <si>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</si>
  <si>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</si>
  <si>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</si>
  <si>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</si>
  <si>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</si>
  <si>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</si>
  <si>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</si>
  <si>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</si>
  <si>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</si>
  <si>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</si>
  <si>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</si>
  <si>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</si>
  <si>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</si>
  <si>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</si>
  <si>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</si>
  <si>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</si>
  <si>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</si>
  <si>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</si>
  <si>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</si>
  <si>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</si>
  <si>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</si>
  <si>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</si>
  <si>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</si>
  <si>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</si>
  <si>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</si>
  <si>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</si>
  <si>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</si>
  <si>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</si>
  <si>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</si>
  <si>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</si>
  <si>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</si>
  <si>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</si>
  <si>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</si>
  <si>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</si>
  <si>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</si>
  <si>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</si>
  <si>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</si>
  <si>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</si>
  <si>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</si>
  <si>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</si>
  <si>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</si>
  <si>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</si>
  <si>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</si>
  <si>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</si>
  <si>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</si>
  <si>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</si>
  <si>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</si>
  <si>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</si>
  <si>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</si>
  <si>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</si>
  <si>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</si>
  <si>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</si>
  <si>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</si>
  <si>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</si>
  <si>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</si>
  <si>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</si>
  <si>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</si>
  <si>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</si>
  <si>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</si>
  <si>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</si>
  <si>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</si>
  <si>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</si>
  <si>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</si>
  <si>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</si>
  <si>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</si>
  <si>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</si>
  <si>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</si>
  <si>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</si>
  <si>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</si>
  <si>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</si>
  <si>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</si>
  <si>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</si>
  <si>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</si>
  <si>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</si>
  <si>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</si>
  <si>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</si>
  <si>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</si>
  <si>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</si>
  <si>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</si>
  <si>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</si>
  <si>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</si>
  <si>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</si>
  <si>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</si>
  <si>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</si>
  <si>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</si>
  <si>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</si>
  <si>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</si>
  <si>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</si>
  <si>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</si>
  <si>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</si>
  <si>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</si>
  <si>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</si>
  <si>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</si>
  <si>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</si>
  <si>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</si>
  <si>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</si>
  <si>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</si>
  <si>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</si>
  <si>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</si>
  <si>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</si>
  <si>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</si>
  <si>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</si>
  <si>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</si>
  <si>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</si>
  <si>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</si>
  <si>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</si>
  <si>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</si>
  <si>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</si>
  <si>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</si>
  <si>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</si>
  <si>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</si>
  <si>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</si>
  <si>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</si>
  <si>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</si>
  <si>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</si>
  <si>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</si>
  <si>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</si>
  <si>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</si>
  <si>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</si>
  <si>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</si>
  <si>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</si>
  <si>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</si>
  <si>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</si>
  <si>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</si>
  <si>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</si>
  <si>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</si>
  <si>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</si>
  <si>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</si>
  <si>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</si>
  <si>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</si>
  <si>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</si>
  <si>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</si>
  <si>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</si>
  <si>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</si>
  <si>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</si>
  <si>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</si>
  <si>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</si>
  <si>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</si>
  <si>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</si>
  <si>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</si>
  <si>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</si>
  <si>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</si>
  <si>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</si>
  <si>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</si>
  <si>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</si>
  <si>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</si>
  <si>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</si>
  <si>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</si>
  <si>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</si>
  <si>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</si>
  <si>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</si>
  <si>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</si>
  <si>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</si>
  <si>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</si>
  <si>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</si>
  <si>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</si>
  <si>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</si>
  <si>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</si>
  <si>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</si>
  <si>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</si>
  <si>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</si>
  <si>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</si>
  <si>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</si>
  <si>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</si>
  <si>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</si>
  <si>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</si>
  <si>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</si>
  <si>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</si>
  <si>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</si>
  <si>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</si>
  <si>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</si>
  <si>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</si>
  <si>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</si>
  <si>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</si>
  <si>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</si>
  <si>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</si>
  <si>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</si>
  <si>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</si>
  <si>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</si>
  <si>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</si>
  <si>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</si>
  <si>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</si>
  <si>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</si>
  <si>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</si>
  <si>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</si>
  <si>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</si>
  <si>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</si>
  <si>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</si>
  <si>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</si>
  <si>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</si>
  <si>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</si>
  <si>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</si>
  <si>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</si>
  <si>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</si>
  <si>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</si>
  <si>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</si>
  <si>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</si>
  <si>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</si>
  <si>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</si>
  <si>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</si>
  <si>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</si>
  <si>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</si>
  <si>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</si>
  <si>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</si>
  <si>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</si>
  <si>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</si>
  <si>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</si>
  <si>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</si>
  <si>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</si>
  <si>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</si>
  <si>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</si>
  <si>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</si>
  <si>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</si>
  <si>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</si>
  <si>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</si>
  <si>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</si>
  <si>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</si>
  <si>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</si>
  <si>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</si>
  <si>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</si>
  <si>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</si>
  <si>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</si>
  <si>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</si>
  <si>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</si>
  <si>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</si>
  <si>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</si>
  <si>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</si>
  <si>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</si>
  <si>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</si>
  <si>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</si>
  <si>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</si>
  <si>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</si>
  <si>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</si>
  <si>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</si>
  <si>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</si>
  <si>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</si>
  <si>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</si>
  <si>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</si>
  <si>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</si>
  <si>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</si>
  <si>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</si>
  <si>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</si>
  <si>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</si>
  <si>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</si>
  <si>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</si>
  <si>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</si>
  <si>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</si>
  <si>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</si>
  <si>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</si>
  <si>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</si>
  <si>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</si>
  <si>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</si>
  <si>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</si>
  <si>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</si>
  <si>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</si>
  <si>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</si>
  <si>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</si>
  <si>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</si>
  <si>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</si>
  <si>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</si>
  <si>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</si>
  <si>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</si>
  <si>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</si>
  <si>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</si>
  <si>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</si>
  <si>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</si>
  <si>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</si>
  <si>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</si>
  <si>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</si>
  <si>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</si>
  <si>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</si>
  <si>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</si>
  <si>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</si>
  <si>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</si>
  <si>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</si>
  <si>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</si>
  <si>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</si>
  <si>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</si>
  <si>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</si>
  <si>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</si>
  <si>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</si>
  <si>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</si>
  <si>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</si>
  <si>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</si>
  <si>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</si>
  <si>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</si>
  <si>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</si>
  <si>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</si>
  <si>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</si>
  <si>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</si>
  <si>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</si>
  <si>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</si>
  <si>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</si>
  <si>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</si>
  <si>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</si>
  <si>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</si>
  <si>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</si>
  <si>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</si>
  <si>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</si>
  <si>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</si>
  <si>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</si>
  <si>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</si>
  <si>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</si>
  <si>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</si>
  <si>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</si>
  <si>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</si>
  <si>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</si>
  <si>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</si>
  <si>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</si>
  <si>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</si>
  <si>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</si>
  <si>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</si>
  <si>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</si>
  <si>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</si>
  <si>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</si>
  <si>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</si>
  <si>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</si>
  <si>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</si>
  <si>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</si>
  <si>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</si>
  <si>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</si>
  <si>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</si>
  <si>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</si>
  <si>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</si>
  <si>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</si>
  <si>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</si>
  <si>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</si>
  <si>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</si>
  <si>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</si>
  <si>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</si>
  <si>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</si>
  <si>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産業遺産情報センター整備・運営に必要な経費</t>
    <rPh sb="0" eb="2">
      <t>サンギョウ</t>
    </rPh>
    <rPh sb="2" eb="4">
      <t>イサン</t>
    </rPh>
    <rPh sb="4" eb="6">
      <t>ジョウホウ</t>
    </rPh>
    <rPh sb="10" eb="12">
      <t>セイビ</t>
    </rPh>
    <rPh sb="13" eb="15">
      <t>ウンエイ</t>
    </rPh>
    <rPh sb="16" eb="18">
      <t>ヒツヨウ</t>
    </rPh>
    <rPh sb="19" eb="21">
      <t>ケイヒ</t>
    </rPh>
    <phoneticPr fontId="5"/>
  </si>
  <si>
    <t>地方創生推進事務局</t>
    <rPh sb="0" eb="2">
      <t>チホウ</t>
    </rPh>
    <rPh sb="2" eb="4">
      <t>ソウセイ</t>
    </rPh>
    <rPh sb="4" eb="6">
      <t>スイシン</t>
    </rPh>
    <rPh sb="6" eb="9">
      <t>ジムキョク</t>
    </rPh>
    <phoneticPr fontId="5"/>
  </si>
  <si>
    <t>参事官　小山　竜司</t>
    <rPh sb="0" eb="3">
      <t>サンジカン</t>
    </rPh>
    <rPh sb="4" eb="6">
      <t>コヤマ</t>
    </rPh>
    <rPh sb="7" eb="9">
      <t>リュウジ</t>
    </rPh>
    <phoneticPr fontId="5"/>
  </si>
  <si>
    <t>○</t>
  </si>
  <si>
    <t>-</t>
    <phoneticPr fontId="5"/>
  </si>
  <si>
    <t>-</t>
    <phoneticPr fontId="5"/>
  </si>
  <si>
    <t>-</t>
    <phoneticPr fontId="5"/>
  </si>
  <si>
    <t>-</t>
    <phoneticPr fontId="5"/>
  </si>
  <si>
    <t>世界遺産委員会の勧告等への対応に向けたプロセスの実施</t>
    <rPh sb="0" eb="2">
      <t>セカイ</t>
    </rPh>
    <rPh sb="2" eb="4">
      <t>イサン</t>
    </rPh>
    <rPh sb="4" eb="7">
      <t>イインカイ</t>
    </rPh>
    <rPh sb="8" eb="10">
      <t>カンコク</t>
    </rPh>
    <rPh sb="10" eb="11">
      <t>トウ</t>
    </rPh>
    <rPh sb="13" eb="15">
      <t>タイオウ</t>
    </rPh>
    <rPh sb="16" eb="17">
      <t>ム</t>
    </rPh>
    <rPh sb="24" eb="26">
      <t>ジッシ</t>
    </rPh>
    <phoneticPr fontId="5"/>
  </si>
  <si>
    <t>平成27年7月の世界遺産委員会において世界遺産登録された「明治日本の産業革命遺産　製鉄・製鋼、造船、石炭産業」に対する、世界遺産委員会からのインタープリテーション（展示）戦略に関する勧告を踏まえるとともに、総合的な情報発信や人材育成のための拠点として産業遺産情報センターを整備・運営することで、多様な地域の文化資源等を活用した観光の振興を図る。</t>
    <rPh sb="136" eb="138">
      <t>セイビ</t>
    </rPh>
    <phoneticPr fontId="5"/>
  </si>
  <si>
    <t>平成27年7月の世界遺産委員会において世界遺産登録された「明治日本の産業革命遺産　製鉄・製鋼、造船、石炭産業」に対する、世界遺産委員会からのインタープリテーション（展示）戦略に関する勧告に対応するため、国内外の有識者等からの指導・助言等を得ながら、総務省第二庁舎別館の一部を活用して、世界遺産や産業遺産に関する科学的・技術的知見に基づいた、情報提供や人材育成のための総合的な拠点として産業遺産情報センターを整備・運営する。</t>
    <rPh sb="203" eb="205">
      <t>セイビ</t>
    </rPh>
    <phoneticPr fontId="5"/>
  </si>
  <si>
    <t>インフォメーションセンターとしての機能を有する施設の改修等及び運営を行うものであるため。</t>
    <rPh sb="17" eb="19">
      <t>キノウ</t>
    </rPh>
    <rPh sb="20" eb="21">
      <t>ユウ</t>
    </rPh>
    <rPh sb="23" eb="25">
      <t>シセツ</t>
    </rPh>
    <rPh sb="26" eb="28">
      <t>カイシュウ</t>
    </rPh>
    <rPh sb="28" eb="29">
      <t>トウ</t>
    </rPh>
    <rPh sb="29" eb="30">
      <t>オヨ</t>
    </rPh>
    <rPh sb="31" eb="33">
      <t>ウンエイ</t>
    </rPh>
    <rPh sb="34" eb="35">
      <t>オコナ</t>
    </rPh>
    <phoneticPr fontId="5"/>
  </si>
  <si>
    <t>執行額(X) ／ 発注回数(Y)　　　　　　　　　　　　　　</t>
    <rPh sb="0" eb="2">
      <t>シッコウ</t>
    </rPh>
    <rPh sb="2" eb="3">
      <t>ガク</t>
    </rPh>
    <rPh sb="9" eb="11">
      <t>ハッチュウ</t>
    </rPh>
    <rPh sb="11" eb="13">
      <t>カイスウ</t>
    </rPh>
    <phoneticPr fontId="5"/>
  </si>
  <si>
    <t>千円</t>
    <rPh sb="0" eb="2">
      <t>センエン</t>
    </rPh>
    <phoneticPr fontId="5"/>
  </si>
  <si>
    <t>‐</t>
  </si>
  <si>
    <t>-</t>
    <phoneticPr fontId="5"/>
  </si>
  <si>
    <t>-</t>
    <phoneticPr fontId="5"/>
  </si>
  <si>
    <t>産業遺産の情報発信等のための施設の整備に係る工事</t>
    <rPh sb="0" eb="2">
      <t>サンギョウ</t>
    </rPh>
    <rPh sb="2" eb="4">
      <t>イサン</t>
    </rPh>
    <rPh sb="5" eb="7">
      <t>ジョウホウ</t>
    </rPh>
    <rPh sb="7" eb="9">
      <t>ハッシン</t>
    </rPh>
    <rPh sb="9" eb="10">
      <t>トウ</t>
    </rPh>
    <rPh sb="14" eb="16">
      <t>シセツ</t>
    </rPh>
    <rPh sb="17" eb="19">
      <t>セイビ</t>
    </rPh>
    <rPh sb="20" eb="21">
      <t>カカ</t>
    </rPh>
    <rPh sb="22" eb="24">
      <t>コウジ</t>
    </rPh>
    <phoneticPr fontId="5"/>
  </si>
  <si>
    <t>産業遺産情報センターの設置は、「明治日本の産業革命遺産」の世界遺産登録時の世界遺産委員会の勧告への対応事項であり、国民や社会のニーズを適切に反映している。</t>
    <rPh sb="0" eb="2">
      <t>サンギョウ</t>
    </rPh>
    <rPh sb="2" eb="4">
      <t>イサン</t>
    </rPh>
    <rPh sb="4" eb="6">
      <t>ジョウホウ</t>
    </rPh>
    <rPh sb="11" eb="13">
      <t>セッチ</t>
    </rPh>
    <rPh sb="16" eb="18">
      <t>メイジ</t>
    </rPh>
    <rPh sb="18" eb="20">
      <t>ニホン</t>
    </rPh>
    <rPh sb="21" eb="23">
      <t>サンギョウ</t>
    </rPh>
    <rPh sb="23" eb="25">
      <t>カクメイ</t>
    </rPh>
    <rPh sb="25" eb="27">
      <t>イサン</t>
    </rPh>
    <rPh sb="29" eb="31">
      <t>セカイ</t>
    </rPh>
    <rPh sb="31" eb="33">
      <t>イサン</t>
    </rPh>
    <rPh sb="33" eb="35">
      <t>トウロク</t>
    </rPh>
    <rPh sb="35" eb="36">
      <t>ジ</t>
    </rPh>
    <rPh sb="37" eb="39">
      <t>セカイ</t>
    </rPh>
    <rPh sb="39" eb="41">
      <t>イサン</t>
    </rPh>
    <rPh sb="41" eb="44">
      <t>イインカイ</t>
    </rPh>
    <rPh sb="45" eb="47">
      <t>カンコク</t>
    </rPh>
    <rPh sb="49" eb="51">
      <t>タイオウ</t>
    </rPh>
    <rPh sb="51" eb="53">
      <t>ジコウ</t>
    </rPh>
    <rPh sb="57" eb="59">
      <t>コクミン</t>
    </rPh>
    <rPh sb="60" eb="62">
      <t>シャカイ</t>
    </rPh>
    <rPh sb="67" eb="69">
      <t>テキセツ</t>
    </rPh>
    <rPh sb="70" eb="72">
      <t>ハンエイ</t>
    </rPh>
    <phoneticPr fontId="5"/>
  </si>
  <si>
    <t>産業遺産情報センターは、世界遺産委員会の決議における勧告に対して、日本政府として設置を約束した事項であり、地方自治体や民間等には委ねることができない事業である。</t>
    <rPh sb="0" eb="2">
      <t>サンギョウ</t>
    </rPh>
    <rPh sb="2" eb="4">
      <t>イサン</t>
    </rPh>
    <rPh sb="4" eb="6">
      <t>ジョウホウ</t>
    </rPh>
    <rPh sb="12" eb="14">
      <t>セカイ</t>
    </rPh>
    <rPh sb="14" eb="16">
      <t>イサン</t>
    </rPh>
    <rPh sb="16" eb="19">
      <t>イインカイ</t>
    </rPh>
    <rPh sb="20" eb="22">
      <t>ケツギ</t>
    </rPh>
    <rPh sb="26" eb="28">
      <t>カンコク</t>
    </rPh>
    <rPh sb="29" eb="30">
      <t>タイ</t>
    </rPh>
    <rPh sb="33" eb="35">
      <t>ニホン</t>
    </rPh>
    <rPh sb="35" eb="37">
      <t>セイフ</t>
    </rPh>
    <rPh sb="40" eb="42">
      <t>セッチ</t>
    </rPh>
    <rPh sb="43" eb="45">
      <t>ヤクソク</t>
    </rPh>
    <rPh sb="47" eb="49">
      <t>ジコウ</t>
    </rPh>
    <rPh sb="53" eb="55">
      <t>チホウ</t>
    </rPh>
    <rPh sb="55" eb="58">
      <t>ジチタイ</t>
    </rPh>
    <rPh sb="59" eb="61">
      <t>ミンカン</t>
    </rPh>
    <rPh sb="61" eb="62">
      <t>トウ</t>
    </rPh>
    <rPh sb="64" eb="65">
      <t>ユダ</t>
    </rPh>
    <rPh sb="74" eb="76">
      <t>ジギョウ</t>
    </rPh>
    <phoneticPr fontId="5"/>
  </si>
  <si>
    <t>産業遺産情報センターの設置については、関係府省連絡会議や有識者による検討会の意見も踏まえた検討がなされているところであり、必要かつ適切な事業である。また、世界遺産委員会に提出した保全状況報告書には平成３１年度中を目途に開館としているため、優先度の高い事業である。</t>
    <rPh sb="0" eb="2">
      <t>サンギョウ</t>
    </rPh>
    <rPh sb="2" eb="4">
      <t>イサン</t>
    </rPh>
    <rPh sb="4" eb="6">
      <t>ジョウホウ</t>
    </rPh>
    <rPh sb="11" eb="13">
      <t>セッチ</t>
    </rPh>
    <rPh sb="19" eb="21">
      <t>カンケイ</t>
    </rPh>
    <rPh sb="21" eb="23">
      <t>フショウ</t>
    </rPh>
    <rPh sb="23" eb="25">
      <t>レンラク</t>
    </rPh>
    <rPh sb="25" eb="27">
      <t>カイギ</t>
    </rPh>
    <rPh sb="28" eb="31">
      <t>ユウシキシャ</t>
    </rPh>
    <rPh sb="34" eb="37">
      <t>ケントウカイ</t>
    </rPh>
    <rPh sb="38" eb="40">
      <t>イケン</t>
    </rPh>
    <rPh sb="41" eb="42">
      <t>フ</t>
    </rPh>
    <rPh sb="45" eb="47">
      <t>ケントウ</t>
    </rPh>
    <rPh sb="61" eb="63">
      <t>ヒツヨウ</t>
    </rPh>
    <rPh sb="65" eb="67">
      <t>テキセツ</t>
    </rPh>
    <rPh sb="68" eb="70">
      <t>ジギョウ</t>
    </rPh>
    <rPh sb="77" eb="79">
      <t>セカイ</t>
    </rPh>
    <rPh sb="79" eb="81">
      <t>イサン</t>
    </rPh>
    <rPh sb="81" eb="84">
      <t>イインカイ</t>
    </rPh>
    <rPh sb="85" eb="87">
      <t>テイシュツ</t>
    </rPh>
    <rPh sb="89" eb="91">
      <t>ホゼン</t>
    </rPh>
    <rPh sb="91" eb="93">
      <t>ジョウキョウ</t>
    </rPh>
    <rPh sb="93" eb="95">
      <t>ホウコク</t>
    </rPh>
    <rPh sb="95" eb="96">
      <t>ショ</t>
    </rPh>
    <rPh sb="98" eb="100">
      <t>ヘイセイ</t>
    </rPh>
    <rPh sb="102" eb="104">
      <t>ネンド</t>
    </rPh>
    <rPh sb="104" eb="105">
      <t>ナカ</t>
    </rPh>
    <rPh sb="106" eb="108">
      <t>メド</t>
    </rPh>
    <rPh sb="109" eb="111">
      <t>カイカン</t>
    </rPh>
    <rPh sb="119" eb="122">
      <t>ユウセンド</t>
    </rPh>
    <rPh sb="123" eb="124">
      <t>タカ</t>
    </rPh>
    <rPh sb="125" eb="127">
      <t>ジギョウ</t>
    </rPh>
    <phoneticPr fontId="5"/>
  </si>
  <si>
    <t>-</t>
    <phoneticPr fontId="5"/>
  </si>
  <si>
    <t>-</t>
    <phoneticPr fontId="5"/>
  </si>
  <si>
    <t>地域活性化推進経費</t>
    <rPh sb="0" eb="2">
      <t>チイキ</t>
    </rPh>
    <rPh sb="2" eb="5">
      <t>カッセイカ</t>
    </rPh>
    <rPh sb="5" eb="7">
      <t>スイシン</t>
    </rPh>
    <rPh sb="7" eb="9">
      <t>ケイヒ</t>
    </rPh>
    <phoneticPr fontId="5"/>
  </si>
  <si>
    <t>世界遺産委員会の決議においてなされた、「勧告g)インタープリテーション（展示）戦略の策定」に関しては内閣官房で実施したところであるが、それに基づいた情報提供を行う「産業遺産情報センター」の設置・運営は内閣府で実施する。</t>
    <rPh sb="0" eb="2">
      <t>セカイ</t>
    </rPh>
    <rPh sb="2" eb="4">
      <t>イサン</t>
    </rPh>
    <rPh sb="4" eb="7">
      <t>イインカイ</t>
    </rPh>
    <rPh sb="8" eb="10">
      <t>ケツギ</t>
    </rPh>
    <rPh sb="20" eb="22">
      <t>カンコク</t>
    </rPh>
    <rPh sb="36" eb="38">
      <t>テンジ</t>
    </rPh>
    <rPh sb="39" eb="41">
      <t>センリャク</t>
    </rPh>
    <rPh sb="42" eb="44">
      <t>サクテイ</t>
    </rPh>
    <rPh sb="46" eb="47">
      <t>カン</t>
    </rPh>
    <rPh sb="50" eb="52">
      <t>ナイカク</t>
    </rPh>
    <rPh sb="52" eb="54">
      <t>カンボウ</t>
    </rPh>
    <rPh sb="55" eb="57">
      <t>ジッシ</t>
    </rPh>
    <rPh sb="70" eb="71">
      <t>モト</t>
    </rPh>
    <rPh sb="74" eb="76">
      <t>ジョウホウ</t>
    </rPh>
    <rPh sb="76" eb="78">
      <t>テイキョウ</t>
    </rPh>
    <rPh sb="79" eb="80">
      <t>オコナ</t>
    </rPh>
    <rPh sb="82" eb="84">
      <t>サンギョウ</t>
    </rPh>
    <rPh sb="84" eb="86">
      <t>イサン</t>
    </rPh>
    <rPh sb="86" eb="88">
      <t>ジョウホウ</t>
    </rPh>
    <rPh sb="94" eb="96">
      <t>セッチ</t>
    </rPh>
    <rPh sb="97" eb="99">
      <t>ウンエイ</t>
    </rPh>
    <rPh sb="100" eb="102">
      <t>ナイカク</t>
    </rPh>
    <rPh sb="102" eb="103">
      <t>フ</t>
    </rPh>
    <rPh sb="104" eb="106">
      <t>ジッシ</t>
    </rPh>
    <phoneticPr fontId="5"/>
  </si>
  <si>
    <t>地方創生推進委託費</t>
    <rPh sb="0" eb="2">
      <t>チホウ</t>
    </rPh>
    <rPh sb="2" eb="4">
      <t>ソウセイ</t>
    </rPh>
    <rPh sb="4" eb="6">
      <t>スイシン</t>
    </rPh>
    <rPh sb="6" eb="8">
      <t>イタク</t>
    </rPh>
    <rPh sb="8" eb="9">
      <t>ヒ</t>
    </rPh>
    <phoneticPr fontId="5"/>
  </si>
  <si>
    <t>-</t>
    <phoneticPr fontId="5"/>
  </si>
  <si>
    <t>-</t>
    <phoneticPr fontId="5"/>
  </si>
  <si>
    <t>-</t>
    <phoneticPr fontId="5"/>
  </si>
  <si>
    <t>産業遺産の情報発信等のための施設の運営に係る委託</t>
    <rPh sb="0" eb="2">
      <t>サンギョウ</t>
    </rPh>
    <rPh sb="2" eb="4">
      <t>イサン</t>
    </rPh>
    <rPh sb="5" eb="7">
      <t>ジョウホウ</t>
    </rPh>
    <rPh sb="7" eb="9">
      <t>ハッシン</t>
    </rPh>
    <rPh sb="9" eb="10">
      <t>トウ</t>
    </rPh>
    <rPh sb="14" eb="16">
      <t>シセツ</t>
    </rPh>
    <rPh sb="17" eb="19">
      <t>ウンエイ</t>
    </rPh>
    <rPh sb="20" eb="21">
      <t>カカ</t>
    </rPh>
    <rPh sb="22" eb="24">
      <t>イタク</t>
    </rPh>
    <phoneticPr fontId="5"/>
  </si>
  <si>
    <t>施設整備状況
実施＝１、未実施＝２
３０年度：外装工事
３１年度：内装工事
３２年度以降：運営委託</t>
    <rPh sb="0" eb="2">
      <t>シセツ</t>
    </rPh>
    <rPh sb="2" eb="4">
      <t>セイビ</t>
    </rPh>
    <rPh sb="4" eb="6">
      <t>ジョウキョウ</t>
    </rPh>
    <rPh sb="7" eb="9">
      <t>ジッシ</t>
    </rPh>
    <rPh sb="12" eb="15">
      <t>ミジッシ</t>
    </rPh>
    <rPh sb="20" eb="22">
      <t>ネンド</t>
    </rPh>
    <rPh sb="23" eb="25">
      <t>ガイソウ</t>
    </rPh>
    <rPh sb="25" eb="27">
      <t>コウジ</t>
    </rPh>
    <rPh sb="30" eb="32">
      <t>ネンド</t>
    </rPh>
    <rPh sb="33" eb="35">
      <t>ナイソウ</t>
    </rPh>
    <rPh sb="35" eb="37">
      <t>コウジ</t>
    </rPh>
    <rPh sb="40" eb="42">
      <t>ネンド</t>
    </rPh>
    <rPh sb="42" eb="44">
      <t>イコウ</t>
    </rPh>
    <rPh sb="45" eb="47">
      <t>ウンエイ</t>
    </rPh>
    <rPh sb="47" eb="49">
      <t>イタク</t>
    </rPh>
    <phoneticPr fontId="5"/>
  </si>
  <si>
    <t>世界遺産委員会の勧告等への対応に向けたプロセスの実施
・インフォメーションセンターの整備及び運営</t>
    <rPh sb="0" eb="2">
      <t>セカイ</t>
    </rPh>
    <rPh sb="2" eb="4">
      <t>イサン</t>
    </rPh>
    <rPh sb="4" eb="7">
      <t>イインカイ</t>
    </rPh>
    <rPh sb="8" eb="10">
      <t>カンコク</t>
    </rPh>
    <rPh sb="10" eb="11">
      <t>トウ</t>
    </rPh>
    <rPh sb="13" eb="15">
      <t>タイオウ</t>
    </rPh>
    <rPh sb="16" eb="17">
      <t>ム</t>
    </rPh>
    <rPh sb="24" eb="26">
      <t>ジッシ</t>
    </rPh>
    <rPh sb="42" eb="44">
      <t>セイビ</t>
    </rPh>
    <rPh sb="44" eb="45">
      <t>オヨ</t>
    </rPh>
    <rPh sb="46" eb="48">
      <t>ウンエイ</t>
    </rPh>
    <phoneticPr fontId="5"/>
  </si>
  <si>
    <t>施設整備費</t>
    <rPh sb="0" eb="2">
      <t>シセツ</t>
    </rPh>
    <rPh sb="2" eb="4">
      <t>セイビ</t>
    </rPh>
    <phoneticPr fontId="5"/>
  </si>
  <si>
    <t>A.飛島建設株式会社</t>
    <rPh sb="2" eb="4">
      <t>トビシマ</t>
    </rPh>
    <rPh sb="4" eb="6">
      <t>ケンセツ</t>
    </rPh>
    <rPh sb="6" eb="10">
      <t>カブシキガイシャ</t>
    </rPh>
    <phoneticPr fontId="5"/>
  </si>
  <si>
    <t>-</t>
    <phoneticPr fontId="5"/>
  </si>
  <si>
    <t>飛島建設株式会社</t>
    <rPh sb="0" eb="2">
      <t>トビシマ</t>
    </rPh>
    <rPh sb="2" eb="4">
      <t>ケンセツ</t>
    </rPh>
    <rPh sb="4" eb="8">
      <t>カブシキガイシャ</t>
    </rPh>
    <phoneticPr fontId="5"/>
  </si>
  <si>
    <t xml:space="preserve">外壁改修、建具改修、内装改修、防水改修、電気設備改修、機械設備改修
</t>
    <phoneticPr fontId="5"/>
  </si>
  <si>
    <t xml:space="preserve">外壁改修、建具改修、内装改修、防水改修、電気設備改修、機械設備改修
</t>
    <rPh sb="0" eb="2">
      <t>ガイヘキ</t>
    </rPh>
    <rPh sb="2" eb="4">
      <t>カイシュウ</t>
    </rPh>
    <rPh sb="5" eb="7">
      <t>タテグ</t>
    </rPh>
    <rPh sb="7" eb="9">
      <t>カイシュウ</t>
    </rPh>
    <rPh sb="10" eb="12">
      <t>ナイソウ</t>
    </rPh>
    <rPh sb="12" eb="14">
      <t>カイシュウ</t>
    </rPh>
    <rPh sb="15" eb="17">
      <t>ボウスイ</t>
    </rPh>
    <rPh sb="17" eb="19">
      <t>カイシュウ</t>
    </rPh>
    <rPh sb="20" eb="22">
      <t>デンキ</t>
    </rPh>
    <rPh sb="22" eb="24">
      <t>セツビ</t>
    </rPh>
    <rPh sb="24" eb="26">
      <t>カイシュウ</t>
    </rPh>
    <rPh sb="27" eb="29">
      <t>キカイ</t>
    </rPh>
    <rPh sb="29" eb="31">
      <t>セツビ</t>
    </rPh>
    <rPh sb="31" eb="33">
      <t>カイシュウ</t>
    </rPh>
    <phoneticPr fontId="5"/>
  </si>
  <si>
    <t>まち・ひと・しごと創生基本方針2017
（平成29年6月9日閣議決定）
まち・ひと・しごと創生総合戦略（2017 改訂版）
（平成29年12月22日閣議決定）
まち・ひと・しごと創生基本方針2018
（平成30年6月15日閣議決定）
まち・ひと・しごと創生総合戦略（2018 改訂版）
（平成30年12月21日閣議決定）</t>
    <rPh sb="9" eb="11">
      <t>ソウセイ</t>
    </rPh>
    <rPh sb="11" eb="13">
      <t>キホン</t>
    </rPh>
    <rPh sb="13" eb="15">
      <t>ホウシン</t>
    </rPh>
    <rPh sb="21" eb="23">
      <t>ヘイセイ</t>
    </rPh>
    <rPh sb="25" eb="26">
      <t>ネン</t>
    </rPh>
    <rPh sb="27" eb="28">
      <t>ガツ</t>
    </rPh>
    <rPh sb="29" eb="30">
      <t>ニチ</t>
    </rPh>
    <rPh sb="30" eb="32">
      <t>カクギ</t>
    </rPh>
    <rPh sb="32" eb="34">
      <t>ケッテイ</t>
    </rPh>
    <rPh sb="45" eb="47">
      <t>ソウセイ</t>
    </rPh>
    <rPh sb="47" eb="49">
      <t>ソウゴウ</t>
    </rPh>
    <rPh sb="49" eb="51">
      <t>センリャク</t>
    </rPh>
    <rPh sb="57" eb="60">
      <t>カイテイバン</t>
    </rPh>
    <rPh sb="63" eb="65">
      <t>ヘイセイ</t>
    </rPh>
    <rPh sb="67" eb="68">
      <t>ネン</t>
    </rPh>
    <rPh sb="70" eb="71">
      <t>ガツ</t>
    </rPh>
    <rPh sb="73" eb="74">
      <t>ニチ</t>
    </rPh>
    <rPh sb="74" eb="76">
      <t>カクギ</t>
    </rPh>
    <rPh sb="76" eb="78">
      <t>ケッテイ</t>
    </rPh>
    <phoneticPr fontId="5"/>
  </si>
  <si>
    <t>庁費</t>
    <rPh sb="0" eb="2">
      <t>チョウヒ</t>
    </rPh>
    <phoneticPr fontId="5"/>
  </si>
  <si>
    <t>職員旅費</t>
    <rPh sb="0" eb="2">
      <t>ショクイン</t>
    </rPh>
    <rPh sb="2" eb="4">
      <t>リョヒ</t>
    </rPh>
    <phoneticPr fontId="5"/>
  </si>
  <si>
    <t>件</t>
    <rPh sb="0" eb="1">
      <t>ケン</t>
    </rPh>
    <phoneticPr fontId="5"/>
  </si>
  <si>
    <t>　千円/回</t>
    <rPh sb="1" eb="3">
      <t>センエン</t>
    </rPh>
    <rPh sb="4" eb="5">
      <t>カイ</t>
    </rPh>
    <phoneticPr fontId="5"/>
  </si>
  <si>
    <t>657/1</t>
    <phoneticPr fontId="5"/>
  </si>
  <si>
    <t>無</t>
  </si>
  <si>
    <t>事業者の選定にあたっては、一般競争入札（総合評価）を実施し、競争性を確保しながら、支出先を選定している。</t>
    <rPh sb="0" eb="3">
      <t>ジギョウシャ</t>
    </rPh>
    <rPh sb="4" eb="6">
      <t>センテイ</t>
    </rPh>
    <rPh sb="13" eb="15">
      <t>イッパン</t>
    </rPh>
    <rPh sb="15" eb="17">
      <t>キョウソウ</t>
    </rPh>
    <rPh sb="17" eb="19">
      <t>ニュウサツ</t>
    </rPh>
    <rPh sb="20" eb="22">
      <t>ソウゴウ</t>
    </rPh>
    <rPh sb="22" eb="24">
      <t>ヒョウカ</t>
    </rPh>
    <rPh sb="26" eb="28">
      <t>ジッシ</t>
    </rPh>
    <rPh sb="30" eb="33">
      <t>キョウソウセイ</t>
    </rPh>
    <rPh sb="34" eb="36">
      <t>カクホ</t>
    </rPh>
    <rPh sb="41" eb="43">
      <t>シシュツ</t>
    </rPh>
    <rPh sb="43" eb="44">
      <t>サキ</t>
    </rPh>
    <rPh sb="45" eb="47">
      <t>センテイ</t>
    </rPh>
    <phoneticPr fontId="5"/>
  </si>
  <si>
    <t>改修工事や整備にあたっての効率的な予算執行を図る。</t>
    <rPh sb="0" eb="2">
      <t>カイシュウ</t>
    </rPh>
    <rPh sb="2" eb="4">
      <t>コウジ</t>
    </rPh>
    <rPh sb="5" eb="7">
      <t>セイビ</t>
    </rPh>
    <rPh sb="13" eb="16">
      <t>コウリツテキ</t>
    </rPh>
    <rPh sb="17" eb="19">
      <t>ヨサン</t>
    </rPh>
    <rPh sb="19" eb="21">
      <t>シッコウ</t>
    </rPh>
    <rPh sb="22" eb="23">
      <t>ハカ</t>
    </rPh>
    <phoneticPr fontId="5"/>
  </si>
  <si>
    <t>142/1</t>
    <phoneticPr fontId="5"/>
  </si>
  <si>
    <t>産業遺産情報センターの設置場所における外壁改修、建具改修、防水改修、電気設備改修、機械設備改修など、世界遺産委員会の勧告への対応事項である産業遺産情報センターの設置に向けて必要なプロセスが着実に遂行されている。</t>
    <rPh sb="50" eb="52">
      <t>セカイ</t>
    </rPh>
    <rPh sb="52" eb="54">
      <t>イサン</t>
    </rPh>
    <rPh sb="54" eb="57">
      <t>イインカイ</t>
    </rPh>
    <rPh sb="58" eb="60">
      <t>カンコク</t>
    </rPh>
    <rPh sb="62" eb="64">
      <t>タイオウ</t>
    </rPh>
    <rPh sb="64" eb="66">
      <t>ジコウ</t>
    </rPh>
    <rPh sb="69" eb="71">
      <t>サンギョウ</t>
    </rPh>
    <rPh sb="71" eb="73">
      <t>イサン</t>
    </rPh>
    <rPh sb="73" eb="75">
      <t>ジョウホウ</t>
    </rPh>
    <rPh sb="80" eb="82">
      <t>セッチ</t>
    </rPh>
    <rPh sb="83" eb="84">
      <t>ム</t>
    </rPh>
    <rPh sb="86" eb="88">
      <t>ヒツヨウ</t>
    </rPh>
    <rPh sb="94" eb="96">
      <t>チャクジツ</t>
    </rPh>
    <rPh sb="97" eb="99">
      <t>スイコウ</t>
    </rPh>
    <phoneticPr fontId="5"/>
  </si>
  <si>
    <t>展示内容と調整が必要となるスイッチや照明等の工事が、当初未契約であるとし、展示内容の決定後、それにあわせた設計や積算に時間を要するため。</t>
    <rPh sb="0" eb="2">
      <t>テンジ</t>
    </rPh>
    <rPh sb="2" eb="4">
      <t>ナイヨウ</t>
    </rPh>
    <rPh sb="5" eb="7">
      <t>チョウセイ</t>
    </rPh>
    <rPh sb="8" eb="10">
      <t>ヒツヨウ</t>
    </rPh>
    <rPh sb="18" eb="20">
      <t>ショウメイ</t>
    </rPh>
    <rPh sb="20" eb="21">
      <t>トウ</t>
    </rPh>
    <rPh sb="22" eb="24">
      <t>コウジ</t>
    </rPh>
    <rPh sb="26" eb="28">
      <t>トウショ</t>
    </rPh>
    <rPh sb="28" eb="31">
      <t>ミケイヤク</t>
    </rPh>
    <rPh sb="37" eb="39">
      <t>テンジ</t>
    </rPh>
    <rPh sb="39" eb="41">
      <t>ナイヨウ</t>
    </rPh>
    <rPh sb="42" eb="44">
      <t>ケッテイ</t>
    </rPh>
    <rPh sb="44" eb="45">
      <t>ゴ</t>
    </rPh>
    <rPh sb="53" eb="55">
      <t>セッケイ</t>
    </rPh>
    <rPh sb="56" eb="58">
      <t>セキサン</t>
    </rPh>
    <rPh sb="59" eb="61">
      <t>ジカン</t>
    </rPh>
    <rPh sb="62" eb="63">
      <t>ヨウ</t>
    </rPh>
    <phoneticPr fontId="5"/>
  </si>
  <si>
    <t>-</t>
    <phoneticPr fontId="5"/>
  </si>
  <si>
    <t>産業遺産情報センターの設置場所は産業遺産の多くが集積する西日本からは遠く離れており，また利便性も高くないようであるが，せっかくの施設であるので，ぜひとも有効に活用していただきたい。重要なことは整備する施設が利用価値の高い施設であることである。予算の効率的執行に過度にとらわれることにより，利便性を阻害することのないよう期待する。なお，施設のなかには端島をはじめ老朽化が著しい施設も含まれることから，まずは記録保全について，万全を期していただきたい。</t>
    <rPh sb="0" eb="2">
      <t>サンギョウ</t>
    </rPh>
    <rPh sb="2" eb="4">
      <t>イサン</t>
    </rPh>
    <rPh sb="4" eb="6">
      <t>ジョウホウ</t>
    </rPh>
    <rPh sb="11" eb="13">
      <t>セッチ</t>
    </rPh>
    <rPh sb="13" eb="15">
      <t>バショ</t>
    </rPh>
    <rPh sb="16" eb="18">
      <t>サンギョウ</t>
    </rPh>
    <rPh sb="18" eb="20">
      <t>イサン</t>
    </rPh>
    <rPh sb="24" eb="26">
      <t>シュウセキ</t>
    </rPh>
    <rPh sb="28" eb="29">
      <t>ニシ</t>
    </rPh>
    <rPh sb="29" eb="31">
      <t>ニホン</t>
    </rPh>
    <rPh sb="34" eb="35">
      <t>トオ</t>
    </rPh>
    <rPh sb="36" eb="37">
      <t>ハナ</t>
    </rPh>
    <rPh sb="44" eb="47">
      <t>リベンセイ</t>
    </rPh>
    <rPh sb="48" eb="49">
      <t>タカ</t>
    </rPh>
    <rPh sb="64" eb="66">
      <t>シセツ</t>
    </rPh>
    <rPh sb="76" eb="78">
      <t>ユウコウ</t>
    </rPh>
    <rPh sb="79" eb="81">
      <t>カツヨウ</t>
    </rPh>
    <rPh sb="90" eb="92">
      <t>ジュウヨウ</t>
    </rPh>
    <rPh sb="96" eb="98">
      <t>セイビ</t>
    </rPh>
    <rPh sb="100" eb="102">
      <t>シセツ</t>
    </rPh>
    <rPh sb="103" eb="105">
      <t>リヨウ</t>
    </rPh>
    <rPh sb="105" eb="107">
      <t>カチ</t>
    </rPh>
    <rPh sb="108" eb="109">
      <t>タカ</t>
    </rPh>
    <rPh sb="110" eb="112">
      <t>シセツ</t>
    </rPh>
    <rPh sb="121" eb="123">
      <t>ヨサン</t>
    </rPh>
    <rPh sb="124" eb="127">
      <t>コウリツテキ</t>
    </rPh>
    <rPh sb="127" eb="129">
      <t>シッコウ</t>
    </rPh>
    <rPh sb="130" eb="132">
      <t>カド</t>
    </rPh>
    <rPh sb="144" eb="147">
      <t>リベンセイ</t>
    </rPh>
    <rPh sb="148" eb="150">
      <t>ソガイ</t>
    </rPh>
    <rPh sb="159" eb="161">
      <t>キタイ</t>
    </rPh>
    <rPh sb="167" eb="169">
      <t>シセツ</t>
    </rPh>
    <rPh sb="174" eb="176">
      <t>ハシマ</t>
    </rPh>
    <rPh sb="180" eb="183">
      <t>ロウキュウカ</t>
    </rPh>
    <rPh sb="184" eb="185">
      <t>イチジル</t>
    </rPh>
    <rPh sb="187" eb="189">
      <t>シセツ</t>
    </rPh>
    <rPh sb="190" eb="191">
      <t>フク</t>
    </rPh>
    <rPh sb="202" eb="204">
      <t>キロク</t>
    </rPh>
    <rPh sb="204" eb="206">
      <t>ホゼン</t>
    </rPh>
    <rPh sb="211" eb="213">
      <t>バンゼン</t>
    </rPh>
    <rPh sb="214" eb="215">
      <t>キ</t>
    </rPh>
    <phoneticPr fontId="5"/>
  </si>
  <si>
    <t>外部有識者の所見を踏まえ、当該事業について、多角的な観点から検証するなど、より一層事業の有効性・効率性・成果について適切かつ的確に検証するべき。</t>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</si>
  <si>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</si>
  <si>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</si>
  <si>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</si>
  <si>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</si>
  <si>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本センターでは、ユネスコ世界遺産委員会からの勧告に対応するため、「明治日本の産業革命遺産　製鉄・製鋼、造船、石炭産業」の世界遺産価値や各サイトの歴史全体について理解できるよう情報発信を行うほか、産業遺産の管理保全に関する調査なども行う予定であり、産業遺産の理解促進や管理保全に資する利用価値の高い施設として整備・運営を行う予定である。なお、本センターの設置場所については、「明治日本の産業革命遺産」が全国に立地する２３の構成資産全体で１つの世界遺産価値を有する世界遺産であることなどから、全国の情報を集約して発信する拠点としてふさわしい国の玄関口である東京都内としている。</t>
    <rPh sb="25" eb="27">
      <t>タイオウ</t>
    </rPh>
    <rPh sb="33" eb="35">
      <t>メイジ</t>
    </rPh>
    <rPh sb="35" eb="37">
      <t>ニホン</t>
    </rPh>
    <rPh sb="38" eb="40">
      <t>サンギョウ</t>
    </rPh>
    <rPh sb="40" eb="42">
      <t>カクメイ</t>
    </rPh>
    <rPh sb="42" eb="44">
      <t>イサン</t>
    </rPh>
    <rPh sb="45" eb="47">
      <t>セイテツ</t>
    </rPh>
    <rPh sb="48" eb="50">
      <t>セイコウ</t>
    </rPh>
    <rPh sb="51" eb="53">
      <t>ゾウセン</t>
    </rPh>
    <rPh sb="54" eb="56">
      <t>セキタン</t>
    </rPh>
    <rPh sb="56" eb="58">
      <t>サンギョウ</t>
    </rPh>
    <rPh sb="97" eb="99">
      <t>サンギョウ</t>
    </rPh>
    <rPh sb="99" eb="101">
      <t>イサン</t>
    </rPh>
    <rPh sb="156" eb="158">
      <t>ウンエイ</t>
    </rPh>
    <rPh sb="159" eb="160">
      <t>オコナ</t>
    </rPh>
    <rPh sb="170" eb="171">
      <t>ホン</t>
    </rPh>
    <rPh sb="176" eb="178">
      <t>セッチ</t>
    </rPh>
    <rPh sb="178" eb="180">
      <t>バショ</t>
    </rPh>
    <rPh sb="187" eb="189">
      <t>メイジ</t>
    </rPh>
    <rPh sb="189" eb="191">
      <t>ニホン</t>
    </rPh>
    <rPh sb="192" eb="194">
      <t>サンギョウ</t>
    </rPh>
    <rPh sb="194" eb="196">
      <t>カクメイ</t>
    </rPh>
    <rPh sb="196" eb="198">
      <t>イサン</t>
    </rPh>
    <rPh sb="200" eb="202">
      <t>ゼンコク</t>
    </rPh>
    <rPh sb="203" eb="205">
      <t>リッチ</t>
    </rPh>
    <rPh sb="210" eb="212">
      <t>コウセイ</t>
    </rPh>
    <rPh sb="212" eb="214">
      <t>シサン</t>
    </rPh>
    <rPh sb="214" eb="216">
      <t>ゼンタイ</t>
    </rPh>
    <rPh sb="220" eb="222">
      <t>セカイ</t>
    </rPh>
    <rPh sb="222" eb="224">
      <t>イサン</t>
    </rPh>
    <rPh sb="224" eb="226">
      <t>カチ</t>
    </rPh>
    <rPh sb="227" eb="228">
      <t>ユウ</t>
    </rPh>
    <rPh sb="230" eb="232">
      <t>セカイ</t>
    </rPh>
    <rPh sb="232" eb="234">
      <t>イサン</t>
    </rPh>
    <rPh sb="244" eb="246">
      <t>ゼンコク</t>
    </rPh>
    <rPh sb="247" eb="249">
      <t>ジョウホウ</t>
    </rPh>
    <rPh sb="250" eb="252">
      <t>シュウヤク</t>
    </rPh>
    <rPh sb="254" eb="256">
      <t>ハッシン</t>
    </rPh>
    <rPh sb="258" eb="260">
      <t>キョテン</t>
    </rPh>
    <rPh sb="268" eb="269">
      <t>クニ</t>
    </rPh>
    <rPh sb="270" eb="273">
      <t>ゲンカングチ</t>
    </rPh>
    <rPh sb="276" eb="278">
      <t>トウキョウ</t>
    </rPh>
    <rPh sb="278" eb="280">
      <t>トナイ</t>
    </rPh>
    <phoneticPr fontId="5"/>
  </si>
  <si>
    <t>新30－0014</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</si>
</sst>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shrinkToFit="1"/>
    </xf>
    <xf numFmtId="0" fontId="20" fillId="5" borderId="14" xfId="0" applyFont="1" applyFill="1" applyBorder="1" applyAlignment="1">
      <alignment horizontal="center" vertical="center" shrinkToFit="1"/>
    </xf>
    <xf numFmtId="0" fontId="20" fillId="5" borderId="95" xfId="0" applyFont="1" applyFill="1" applyBorder="1" applyAlignment="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77811</xdr:colOff>
      <xdr:row>741</xdr:row>
      <xdr:rowOff>57150</xdr:rowOff>
    </xdr:from>
    <xdr:to>
      <xdr:col>35</xdr:col>
      <xdr:colOff>111148</xdr:colOff>
      <xdr:row>744</xdr:row>
      <xdr:rowOff>38100</xdr:rowOff>
    </xdr:to>
    <xdr:sp macro="" textlink="">
      <xdr:nvSpPr>
        <xdr:cNvPr id="3" name="正方形/長方形 2"/>
        <xdr:cNvSpPr/>
      </xdr:nvSpPr>
      <xdr:spPr>
        <a:xfrm>
          <a:off x="4478361" y="37785675"/>
          <a:ext cx="2633662"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142</a:t>
          </a:r>
          <a:r>
            <a:rPr kumimoji="1" lang="ja-JP" altLang="en-US" sz="1800">
              <a:solidFill>
                <a:sysClr val="windowText" lastClr="000000"/>
              </a:solidFill>
            </a:rPr>
            <a:t>百万円</a:t>
          </a:r>
        </a:p>
      </xdr:txBody>
    </xdr:sp>
    <xdr:clientData/>
  </xdr:twoCellAnchor>
  <xdr:twoCellAnchor>
    <xdr:from>
      <xdr:col>17</xdr:col>
      <xdr:colOff>85725</xdr:colOff>
      <xdr:row>745</xdr:row>
      <xdr:rowOff>28575</xdr:rowOff>
    </xdr:from>
    <xdr:to>
      <xdr:col>40</xdr:col>
      <xdr:colOff>103234</xdr:colOff>
      <xdr:row>746</xdr:row>
      <xdr:rowOff>99060</xdr:rowOff>
    </xdr:to>
    <xdr:sp macro="" textlink="">
      <xdr:nvSpPr>
        <xdr:cNvPr id="4" name="大かっこ 3"/>
        <xdr:cNvSpPr/>
      </xdr:nvSpPr>
      <xdr:spPr>
        <a:xfrm>
          <a:off x="3194685" y="38882955"/>
          <a:ext cx="4223749" cy="428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インフォメーションセンター施設整備</a:t>
          </a:r>
        </a:p>
      </xdr:txBody>
    </xdr:sp>
    <xdr:clientData/>
  </xdr:twoCellAnchor>
  <xdr:twoCellAnchor>
    <xdr:from>
      <xdr:col>27</xdr:col>
      <xdr:colOff>81485</xdr:colOff>
      <xdr:row>746</xdr:row>
      <xdr:rowOff>131445</xdr:rowOff>
    </xdr:from>
    <xdr:to>
      <xdr:col>30</xdr:col>
      <xdr:colOff>61755</xdr:colOff>
      <xdr:row>748</xdr:row>
      <xdr:rowOff>83820</xdr:rowOff>
    </xdr:to>
    <xdr:sp macro="" textlink="">
      <xdr:nvSpPr>
        <xdr:cNvPr id="5" name="下矢印 4"/>
        <xdr:cNvSpPr/>
      </xdr:nvSpPr>
      <xdr:spPr>
        <a:xfrm>
          <a:off x="5019245" y="39343965"/>
          <a:ext cx="528910" cy="66103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108291</xdr:colOff>
      <xdr:row>755</xdr:row>
      <xdr:rowOff>3810</xdr:rowOff>
    </xdr:from>
    <xdr:to>
      <xdr:col>35</xdr:col>
      <xdr:colOff>141628</xdr:colOff>
      <xdr:row>757</xdr:row>
      <xdr:rowOff>6667</xdr:rowOff>
    </xdr:to>
    <xdr:sp macro="" textlink="">
      <xdr:nvSpPr>
        <xdr:cNvPr id="6" name="正方形/長方形 5"/>
        <xdr:cNvSpPr/>
      </xdr:nvSpPr>
      <xdr:spPr>
        <a:xfrm>
          <a:off x="4131651" y="42424350"/>
          <a:ext cx="2410777" cy="1023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飛島建設株式会社</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142</a:t>
          </a:r>
          <a:r>
            <a:rPr kumimoji="1" lang="ja-JP" altLang="en-US" sz="1800" baseline="0">
              <a:solidFill>
                <a:sysClr val="windowText" lastClr="000000"/>
              </a:solidFill>
              <a:effectLst/>
              <a:latin typeface="+mn-ea"/>
              <a:ea typeface="+mn-ea"/>
            </a:rPr>
            <a:t>百万</a:t>
          </a:r>
          <a:endParaRPr kumimoji="0" lang="en-US" altLang="ja-JP" sz="1800" baseline="0">
            <a:solidFill>
              <a:schemeClr val="lt1"/>
            </a:solidFill>
            <a:effectLst/>
            <a:latin typeface="+mn-lt"/>
            <a:ea typeface="+mn-ea"/>
          </a:endParaRPr>
        </a:p>
      </xdr:txBody>
    </xdr:sp>
    <xdr:clientData/>
  </xdr:twoCellAnchor>
  <xdr:twoCellAnchor>
    <xdr:from>
      <xdr:col>22</xdr:col>
      <xdr:colOff>77811</xdr:colOff>
      <xdr:row>748</xdr:row>
      <xdr:rowOff>192405</xdr:rowOff>
    </xdr:from>
    <xdr:to>
      <xdr:col>35</xdr:col>
      <xdr:colOff>111148</xdr:colOff>
      <xdr:row>751</xdr:row>
      <xdr:rowOff>160972</xdr:rowOff>
    </xdr:to>
    <xdr:sp macro="" textlink="">
      <xdr:nvSpPr>
        <xdr:cNvPr id="7" name="正方形/長方形 6"/>
        <xdr:cNvSpPr/>
      </xdr:nvSpPr>
      <xdr:spPr>
        <a:xfrm>
          <a:off x="4101171" y="40113585"/>
          <a:ext cx="2410777" cy="10429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t>
          </a:r>
          <a:r>
            <a:rPr kumimoji="1" lang="ja-JP" altLang="en-US" sz="1800" baseline="0">
              <a:solidFill>
                <a:sysClr val="windowText" lastClr="000000"/>
              </a:solidFill>
              <a:latin typeface="+mn-ea"/>
              <a:ea typeface="+mn-ea"/>
            </a:rPr>
            <a:t>支出委任</a:t>
          </a:r>
          <a:r>
            <a:rPr kumimoji="1" lang="en-US" altLang="ja-JP" sz="1800" baseline="0">
              <a:solidFill>
                <a:sysClr val="windowText" lastClr="000000"/>
              </a:solidFill>
              <a:latin typeface="+mn-ea"/>
              <a:ea typeface="+mn-ea"/>
            </a:rPr>
            <a:t>】</a:t>
          </a:r>
        </a:p>
        <a:p>
          <a:pPr algn="ctr"/>
          <a:r>
            <a:rPr kumimoji="1" lang="ja-JP" altLang="en-US" sz="1800" baseline="0">
              <a:solidFill>
                <a:sysClr val="windowText" lastClr="000000"/>
              </a:solidFill>
              <a:latin typeface="+mn-ea"/>
              <a:ea typeface="+mn-ea"/>
            </a:rPr>
            <a:t>国土交通省</a:t>
          </a:r>
          <a:endParaRPr kumimoji="1" lang="ja-JP" altLang="en-US" sz="1800">
            <a:solidFill>
              <a:sysClr val="windowText" lastClr="000000"/>
            </a:solidFill>
            <a:latin typeface="+mn-ea"/>
            <a:ea typeface="+mn-ea"/>
          </a:endParaRPr>
        </a:p>
      </xdr:txBody>
    </xdr:sp>
    <xdr:clientData/>
  </xdr:twoCellAnchor>
  <xdr:twoCellAnchor>
    <xdr:from>
      <xdr:col>21</xdr:col>
      <xdr:colOff>88765</xdr:colOff>
      <xdr:row>753</xdr:row>
      <xdr:rowOff>308611</xdr:rowOff>
    </xdr:from>
    <xdr:to>
      <xdr:col>36</xdr:col>
      <xdr:colOff>145915</xdr:colOff>
      <xdr:row>754</xdr:row>
      <xdr:rowOff>289561</xdr:rowOff>
    </xdr:to>
    <xdr:sp macro="" textlink="">
      <xdr:nvSpPr>
        <xdr:cNvPr id="10" name="テキスト ボックス 9"/>
        <xdr:cNvSpPr txBox="1"/>
      </xdr:nvSpPr>
      <xdr:spPr>
        <a:xfrm>
          <a:off x="3929245" y="42012871"/>
          <a:ext cx="2800350" cy="339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総合評価入札</a:t>
          </a:r>
          <a:r>
            <a:rPr kumimoji="1" lang="en-US" altLang="ja-JP" sz="1200"/>
            <a:t>】</a:t>
          </a:r>
          <a:endParaRPr kumimoji="1" lang="ja-JP" altLang="en-US" sz="1200"/>
        </a:p>
      </xdr:txBody>
    </xdr:sp>
    <xdr:clientData/>
  </xdr:twoCellAnchor>
  <xdr:twoCellAnchor>
    <xdr:from>
      <xdr:col>24</xdr:col>
      <xdr:colOff>137160</xdr:colOff>
      <xdr:row>757</xdr:row>
      <xdr:rowOff>121920</xdr:rowOff>
    </xdr:from>
    <xdr:to>
      <xdr:col>33</xdr:col>
      <xdr:colOff>134438</xdr:colOff>
      <xdr:row>758</xdr:row>
      <xdr:rowOff>487680</xdr:rowOff>
    </xdr:to>
    <xdr:sp macro="" textlink="">
      <xdr:nvSpPr>
        <xdr:cNvPr id="11" name="大かっこ 10"/>
        <xdr:cNvSpPr/>
      </xdr:nvSpPr>
      <xdr:spPr>
        <a:xfrm>
          <a:off x="4526280" y="43563540"/>
          <a:ext cx="1643198"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外壁改修、建具改修、内装改修、防水改修、電気設備改修、機械設備改修</a:t>
          </a:r>
        </a:p>
      </xdr:txBody>
    </xdr:sp>
    <xdr:clientData/>
  </xdr:twoCellAnchor>
  <xdr:twoCellAnchor>
    <xdr:from>
      <xdr:col>27</xdr:col>
      <xdr:colOff>121920</xdr:colOff>
      <xdr:row>751</xdr:row>
      <xdr:rowOff>251460</xdr:rowOff>
    </xdr:from>
    <xdr:to>
      <xdr:col>30</xdr:col>
      <xdr:colOff>102190</xdr:colOff>
      <xdr:row>753</xdr:row>
      <xdr:rowOff>203835</xdr:rowOff>
    </xdr:to>
    <xdr:sp macro="" textlink="">
      <xdr:nvSpPr>
        <xdr:cNvPr id="12" name="下矢印 11"/>
        <xdr:cNvSpPr/>
      </xdr:nvSpPr>
      <xdr:spPr>
        <a:xfrm>
          <a:off x="5059680" y="41247060"/>
          <a:ext cx="528910" cy="66103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156</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89" t="s">
        <v>25</v>
      </c>
      <c r="B4" s="690"/>
      <c r="C4" s="690"/>
      <c r="D4" s="690"/>
      <c r="E4" s="690"/>
      <c r="F4" s="690"/>
      <c r="G4" s="667" t="s">
        <v>480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27" customHeight="1" x14ac:dyDescent="0.15">
      <c r="A5" s="677" t="s">
        <v>66</v>
      </c>
      <c r="B5" s="678"/>
      <c r="C5" s="678"/>
      <c r="D5" s="678"/>
      <c r="E5" s="678"/>
      <c r="F5" s="679"/>
      <c r="G5" s="825" t="s">
        <v>376</v>
      </c>
      <c r="H5" s="826"/>
      <c r="I5" s="826"/>
      <c r="J5" s="826"/>
      <c r="K5" s="826"/>
      <c r="L5" s="826"/>
      <c r="M5" s="827" t="s">
        <v>65</v>
      </c>
      <c r="N5" s="828"/>
      <c r="O5" s="828"/>
      <c r="P5" s="828"/>
      <c r="Q5" s="828"/>
      <c r="R5" s="829"/>
      <c r="S5" s="830" t="s">
        <v>130</v>
      </c>
      <c r="T5" s="826"/>
      <c r="U5" s="826"/>
      <c r="V5" s="826"/>
      <c r="W5" s="826"/>
      <c r="X5" s="831"/>
      <c r="Y5" s="683" t="s">
        <v>3</v>
      </c>
      <c r="Z5" s="530"/>
      <c r="AA5" s="530"/>
      <c r="AB5" s="530"/>
      <c r="AC5" s="530"/>
      <c r="AD5" s="531"/>
      <c r="AE5" s="684" t="s">
        <v>481</v>
      </c>
      <c r="AF5" s="684"/>
      <c r="AG5" s="684"/>
      <c r="AH5" s="684"/>
      <c r="AI5" s="684"/>
      <c r="AJ5" s="684"/>
      <c r="AK5" s="684"/>
      <c r="AL5" s="684"/>
      <c r="AM5" s="684"/>
      <c r="AN5" s="684"/>
      <c r="AO5" s="684"/>
      <c r="AP5" s="685"/>
      <c r="AQ5" s="686" t="s">
        <v>482</v>
      </c>
      <c r="AR5" s="687"/>
      <c r="AS5" s="687"/>
      <c r="AT5" s="687"/>
      <c r="AU5" s="687"/>
      <c r="AV5" s="687"/>
      <c r="AW5" s="687"/>
      <c r="AX5" s="688"/>
    </row>
    <row r="6" spans="1:50" ht="26.25" customHeight="1" x14ac:dyDescent="0.15">
      <c r="A6" s="691" t="s">
        <v>4</v>
      </c>
      <c r="B6" s="692"/>
      <c r="C6" s="692"/>
      <c r="D6" s="692"/>
      <c r="E6" s="692"/>
      <c r="F6" s="692"/>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35" customHeight="1" x14ac:dyDescent="0.15">
      <c r="A7" s="482" t="s">
        <v>22</v>
      </c>
      <c r="B7" s="483"/>
      <c r="C7" s="483"/>
      <c r="D7" s="483"/>
      <c r="E7" s="483"/>
      <c r="F7" s="484"/>
      <c r="G7" s="485" t="s">
        <v>530</v>
      </c>
      <c r="H7" s="486"/>
      <c r="I7" s="486"/>
      <c r="J7" s="486"/>
      <c r="K7" s="486"/>
      <c r="L7" s="486"/>
      <c r="M7" s="486"/>
      <c r="N7" s="486"/>
      <c r="O7" s="486"/>
      <c r="P7" s="486"/>
      <c r="Q7" s="486"/>
      <c r="R7" s="486"/>
      <c r="S7" s="486"/>
      <c r="T7" s="486"/>
      <c r="U7" s="486"/>
      <c r="V7" s="486"/>
      <c r="W7" s="486"/>
      <c r="X7" s="487"/>
      <c r="Y7" s="908" t="s">
        <v>433</v>
      </c>
      <c r="Z7" s="430"/>
      <c r="AA7" s="430"/>
      <c r="AB7" s="430"/>
      <c r="AC7" s="430"/>
      <c r="AD7" s="909"/>
      <c r="AE7" s="898" t="s">
        <v>518</v>
      </c>
      <c r="AF7" s="899"/>
      <c r="AG7" s="899"/>
      <c r="AH7" s="899"/>
      <c r="AI7" s="899"/>
      <c r="AJ7" s="899"/>
      <c r="AK7" s="899"/>
      <c r="AL7" s="899"/>
      <c r="AM7" s="899"/>
      <c r="AN7" s="899"/>
      <c r="AO7" s="899"/>
      <c r="AP7" s="899"/>
      <c r="AQ7" s="899"/>
      <c r="AR7" s="899"/>
      <c r="AS7" s="899"/>
      <c r="AT7" s="899"/>
      <c r="AU7" s="899"/>
      <c r="AV7" s="899"/>
      <c r="AW7" s="899"/>
      <c r="AX7" s="900"/>
    </row>
    <row r="8" spans="1:50" ht="38.25" customHeight="1" x14ac:dyDescent="0.15">
      <c r="A8" s="482" t="s">
        <v>330</v>
      </c>
      <c r="B8" s="483"/>
      <c r="C8" s="483"/>
      <c r="D8" s="483"/>
      <c r="E8" s="483"/>
      <c r="F8" s="484"/>
      <c r="G8" s="927" t="str">
        <f>入力規則等!A28</f>
        <v>観光立国、地方創生</v>
      </c>
      <c r="H8" s="705"/>
      <c r="I8" s="705"/>
      <c r="J8" s="705"/>
      <c r="K8" s="705"/>
      <c r="L8" s="705"/>
      <c r="M8" s="705"/>
      <c r="N8" s="705"/>
      <c r="O8" s="705"/>
      <c r="P8" s="705"/>
      <c r="Q8" s="705"/>
      <c r="R8" s="705"/>
      <c r="S8" s="705"/>
      <c r="T8" s="705"/>
      <c r="U8" s="705"/>
      <c r="V8" s="705"/>
      <c r="W8" s="705"/>
      <c r="X8" s="928"/>
      <c r="Y8" s="832" t="s">
        <v>331</v>
      </c>
      <c r="Z8" s="833"/>
      <c r="AA8" s="833"/>
      <c r="AB8" s="833"/>
      <c r="AC8" s="833"/>
      <c r="AD8" s="834"/>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1.7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48" customHeight="1" x14ac:dyDescent="0.15">
      <c r="A10" s="645" t="s">
        <v>29</v>
      </c>
      <c r="B10" s="646"/>
      <c r="C10" s="646"/>
      <c r="D10" s="646"/>
      <c r="E10" s="646"/>
      <c r="F10" s="646"/>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31.5"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9" t="s">
        <v>24</v>
      </c>
      <c r="B12" s="930"/>
      <c r="C12" s="930"/>
      <c r="D12" s="930"/>
      <c r="E12" s="930"/>
      <c r="F12" s="931"/>
      <c r="G12" s="746"/>
      <c r="H12" s="747"/>
      <c r="I12" s="747"/>
      <c r="J12" s="747"/>
      <c r="K12" s="747"/>
      <c r="L12" s="747"/>
      <c r="M12" s="747"/>
      <c r="N12" s="747"/>
      <c r="O12" s="747"/>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07"/>
    </row>
    <row r="13" spans="1:50" ht="21" customHeight="1" x14ac:dyDescent="0.15">
      <c r="A13" s="601"/>
      <c r="B13" s="602"/>
      <c r="C13" s="602"/>
      <c r="D13" s="602"/>
      <c r="E13" s="602"/>
      <c r="F13" s="603"/>
      <c r="G13" s="708" t="s">
        <v>6</v>
      </c>
      <c r="H13" s="709"/>
      <c r="I13" s="750" t="s">
        <v>7</v>
      </c>
      <c r="J13" s="751"/>
      <c r="K13" s="751"/>
      <c r="L13" s="751"/>
      <c r="M13" s="751"/>
      <c r="N13" s="751"/>
      <c r="O13" s="752"/>
      <c r="P13" s="642" t="s">
        <v>484</v>
      </c>
      <c r="Q13" s="643"/>
      <c r="R13" s="643"/>
      <c r="S13" s="643"/>
      <c r="T13" s="643"/>
      <c r="U13" s="643"/>
      <c r="V13" s="644"/>
      <c r="W13" s="642" t="s">
        <v>484</v>
      </c>
      <c r="X13" s="643"/>
      <c r="Y13" s="643"/>
      <c r="Z13" s="643"/>
      <c r="AA13" s="643"/>
      <c r="AB13" s="643"/>
      <c r="AC13" s="644"/>
      <c r="AD13" s="642">
        <v>387</v>
      </c>
      <c r="AE13" s="643"/>
      <c r="AF13" s="643"/>
      <c r="AG13" s="643"/>
      <c r="AH13" s="643"/>
      <c r="AI13" s="643"/>
      <c r="AJ13" s="644"/>
      <c r="AK13" s="642">
        <v>412</v>
      </c>
      <c r="AL13" s="643"/>
      <c r="AM13" s="643"/>
      <c r="AN13" s="643"/>
      <c r="AO13" s="643"/>
      <c r="AP13" s="643"/>
      <c r="AQ13" s="644"/>
      <c r="AR13" s="905">
        <v>371</v>
      </c>
      <c r="AS13" s="906"/>
      <c r="AT13" s="906"/>
      <c r="AU13" s="906"/>
      <c r="AV13" s="906"/>
      <c r="AW13" s="906"/>
      <c r="AX13" s="907"/>
    </row>
    <row r="14" spans="1:50" ht="21" customHeight="1" x14ac:dyDescent="0.15">
      <c r="A14" s="601"/>
      <c r="B14" s="602"/>
      <c r="C14" s="602"/>
      <c r="D14" s="602"/>
      <c r="E14" s="602"/>
      <c r="F14" s="603"/>
      <c r="G14" s="710"/>
      <c r="H14" s="711"/>
      <c r="I14" s="696" t="s">
        <v>8</v>
      </c>
      <c r="J14" s="748"/>
      <c r="K14" s="748"/>
      <c r="L14" s="748"/>
      <c r="M14" s="748"/>
      <c r="N14" s="748"/>
      <c r="O14" s="749"/>
      <c r="P14" s="642" t="s">
        <v>484</v>
      </c>
      <c r="Q14" s="643"/>
      <c r="R14" s="643"/>
      <c r="S14" s="643"/>
      <c r="T14" s="643"/>
      <c r="U14" s="643"/>
      <c r="V14" s="644"/>
      <c r="W14" s="642" t="s">
        <v>484</v>
      </c>
      <c r="X14" s="643"/>
      <c r="Y14" s="643"/>
      <c r="Z14" s="643"/>
      <c r="AA14" s="643"/>
      <c r="AB14" s="643"/>
      <c r="AC14" s="644"/>
      <c r="AD14" s="642" t="s">
        <v>484</v>
      </c>
      <c r="AE14" s="643"/>
      <c r="AF14" s="643"/>
      <c r="AG14" s="643"/>
      <c r="AH14" s="643"/>
      <c r="AI14" s="643"/>
      <c r="AJ14" s="644"/>
      <c r="AK14" s="642" t="s">
        <v>484</v>
      </c>
      <c r="AL14" s="643"/>
      <c r="AM14" s="643"/>
      <c r="AN14" s="643"/>
      <c r="AO14" s="643"/>
      <c r="AP14" s="643"/>
      <c r="AQ14" s="644"/>
      <c r="AR14" s="774"/>
      <c r="AS14" s="774"/>
      <c r="AT14" s="774"/>
      <c r="AU14" s="774"/>
      <c r="AV14" s="774"/>
      <c r="AW14" s="774"/>
      <c r="AX14" s="775"/>
    </row>
    <row r="15" spans="1:50" ht="21" customHeight="1" x14ac:dyDescent="0.15">
      <c r="A15" s="601"/>
      <c r="B15" s="602"/>
      <c r="C15" s="602"/>
      <c r="D15" s="602"/>
      <c r="E15" s="602"/>
      <c r="F15" s="603"/>
      <c r="G15" s="710"/>
      <c r="H15" s="711"/>
      <c r="I15" s="696" t="s">
        <v>50</v>
      </c>
      <c r="J15" s="697"/>
      <c r="K15" s="697"/>
      <c r="L15" s="697"/>
      <c r="M15" s="697"/>
      <c r="N15" s="697"/>
      <c r="O15" s="698"/>
      <c r="P15" s="642" t="s">
        <v>485</v>
      </c>
      <c r="Q15" s="643"/>
      <c r="R15" s="643"/>
      <c r="S15" s="643"/>
      <c r="T15" s="643"/>
      <c r="U15" s="643"/>
      <c r="V15" s="644"/>
      <c r="W15" s="642" t="s">
        <v>485</v>
      </c>
      <c r="X15" s="643"/>
      <c r="Y15" s="643"/>
      <c r="Z15" s="643"/>
      <c r="AA15" s="643"/>
      <c r="AB15" s="643"/>
      <c r="AC15" s="644"/>
      <c r="AD15" s="642" t="s">
        <v>484</v>
      </c>
      <c r="AE15" s="643"/>
      <c r="AF15" s="643"/>
      <c r="AG15" s="643"/>
      <c r="AH15" s="643"/>
      <c r="AI15" s="643"/>
      <c r="AJ15" s="644"/>
      <c r="AK15" s="642">
        <v>245</v>
      </c>
      <c r="AL15" s="643"/>
      <c r="AM15" s="643"/>
      <c r="AN15" s="643"/>
      <c r="AO15" s="643"/>
      <c r="AP15" s="643"/>
      <c r="AQ15" s="644"/>
      <c r="AR15" s="642" t="s">
        <v>514</v>
      </c>
      <c r="AS15" s="643"/>
      <c r="AT15" s="643"/>
      <c r="AU15" s="643"/>
      <c r="AV15" s="643"/>
      <c r="AW15" s="643"/>
      <c r="AX15" s="792"/>
    </row>
    <row r="16" spans="1:50" ht="21" customHeight="1" x14ac:dyDescent="0.15">
      <c r="A16" s="601"/>
      <c r="B16" s="602"/>
      <c r="C16" s="602"/>
      <c r="D16" s="602"/>
      <c r="E16" s="602"/>
      <c r="F16" s="603"/>
      <c r="G16" s="710"/>
      <c r="H16" s="711"/>
      <c r="I16" s="696" t="s">
        <v>51</v>
      </c>
      <c r="J16" s="697"/>
      <c r="K16" s="697"/>
      <c r="L16" s="697"/>
      <c r="M16" s="697"/>
      <c r="N16" s="697"/>
      <c r="O16" s="698"/>
      <c r="P16" s="642" t="s">
        <v>485</v>
      </c>
      <c r="Q16" s="643"/>
      <c r="R16" s="643"/>
      <c r="S16" s="643"/>
      <c r="T16" s="643"/>
      <c r="U16" s="643"/>
      <c r="V16" s="644"/>
      <c r="W16" s="642" t="s">
        <v>484</v>
      </c>
      <c r="X16" s="643"/>
      <c r="Y16" s="643"/>
      <c r="Z16" s="643"/>
      <c r="AA16" s="643"/>
      <c r="AB16" s="643"/>
      <c r="AC16" s="644"/>
      <c r="AD16" s="642">
        <v>-245</v>
      </c>
      <c r="AE16" s="643"/>
      <c r="AF16" s="643"/>
      <c r="AG16" s="643"/>
      <c r="AH16" s="643"/>
      <c r="AI16" s="643"/>
      <c r="AJ16" s="644"/>
      <c r="AK16" s="642" t="s">
        <v>486</v>
      </c>
      <c r="AL16" s="643"/>
      <c r="AM16" s="643"/>
      <c r="AN16" s="643"/>
      <c r="AO16" s="643"/>
      <c r="AP16" s="643"/>
      <c r="AQ16" s="644"/>
      <c r="AR16" s="743"/>
      <c r="AS16" s="744"/>
      <c r="AT16" s="744"/>
      <c r="AU16" s="744"/>
      <c r="AV16" s="744"/>
      <c r="AW16" s="744"/>
      <c r="AX16" s="745"/>
    </row>
    <row r="17" spans="1:50" ht="24.75" customHeight="1" x14ac:dyDescent="0.15">
      <c r="A17" s="601"/>
      <c r="B17" s="602"/>
      <c r="C17" s="602"/>
      <c r="D17" s="602"/>
      <c r="E17" s="602"/>
      <c r="F17" s="603"/>
      <c r="G17" s="710"/>
      <c r="H17" s="711"/>
      <c r="I17" s="696" t="s">
        <v>49</v>
      </c>
      <c r="J17" s="748"/>
      <c r="K17" s="748"/>
      <c r="L17" s="748"/>
      <c r="M17" s="748"/>
      <c r="N17" s="748"/>
      <c r="O17" s="749"/>
      <c r="P17" s="642" t="s">
        <v>484</v>
      </c>
      <c r="Q17" s="643"/>
      <c r="R17" s="643"/>
      <c r="S17" s="643"/>
      <c r="T17" s="643"/>
      <c r="U17" s="643"/>
      <c r="V17" s="644"/>
      <c r="W17" s="642" t="s">
        <v>484</v>
      </c>
      <c r="X17" s="643"/>
      <c r="Y17" s="643"/>
      <c r="Z17" s="643"/>
      <c r="AA17" s="643"/>
      <c r="AB17" s="643"/>
      <c r="AC17" s="644"/>
      <c r="AD17" s="642" t="s">
        <v>484</v>
      </c>
      <c r="AE17" s="643"/>
      <c r="AF17" s="643"/>
      <c r="AG17" s="643"/>
      <c r="AH17" s="643"/>
      <c r="AI17" s="643"/>
      <c r="AJ17" s="644"/>
      <c r="AK17" s="642" t="s">
        <v>484</v>
      </c>
      <c r="AL17" s="643"/>
      <c r="AM17" s="643"/>
      <c r="AN17" s="643"/>
      <c r="AO17" s="643"/>
      <c r="AP17" s="643"/>
      <c r="AQ17" s="644"/>
      <c r="AR17" s="903"/>
      <c r="AS17" s="903"/>
      <c r="AT17" s="903"/>
      <c r="AU17" s="903"/>
      <c r="AV17" s="903"/>
      <c r="AW17" s="903"/>
      <c r="AX17" s="904"/>
    </row>
    <row r="18" spans="1:50" ht="24.75" customHeight="1" x14ac:dyDescent="0.15">
      <c r="A18" s="601"/>
      <c r="B18" s="602"/>
      <c r="C18" s="602"/>
      <c r="D18" s="602"/>
      <c r="E18" s="602"/>
      <c r="F18" s="603"/>
      <c r="G18" s="712"/>
      <c r="H18" s="713"/>
      <c r="I18" s="701" t="s">
        <v>20</v>
      </c>
      <c r="J18" s="702"/>
      <c r="K18" s="702"/>
      <c r="L18" s="702"/>
      <c r="M18" s="702"/>
      <c r="N18" s="702"/>
      <c r="O18" s="703"/>
      <c r="P18" s="864">
        <f>SUM(P13:V17)</f>
        <v>0</v>
      </c>
      <c r="Q18" s="865"/>
      <c r="R18" s="865"/>
      <c r="S18" s="865"/>
      <c r="T18" s="865"/>
      <c r="U18" s="865"/>
      <c r="V18" s="866"/>
      <c r="W18" s="864">
        <f>SUM(W13:AC17)</f>
        <v>0</v>
      </c>
      <c r="X18" s="865"/>
      <c r="Y18" s="865"/>
      <c r="Z18" s="865"/>
      <c r="AA18" s="865"/>
      <c r="AB18" s="865"/>
      <c r="AC18" s="866"/>
      <c r="AD18" s="864">
        <f>SUM(AD13:AJ17)</f>
        <v>142</v>
      </c>
      <c r="AE18" s="865"/>
      <c r="AF18" s="865"/>
      <c r="AG18" s="865"/>
      <c r="AH18" s="865"/>
      <c r="AI18" s="865"/>
      <c r="AJ18" s="866"/>
      <c r="AK18" s="864">
        <f>SUM(AK13:AQ17)</f>
        <v>657</v>
      </c>
      <c r="AL18" s="865"/>
      <c r="AM18" s="865"/>
      <c r="AN18" s="865"/>
      <c r="AO18" s="865"/>
      <c r="AP18" s="865"/>
      <c r="AQ18" s="866"/>
      <c r="AR18" s="864">
        <f>SUM(AR13:AX17)</f>
        <v>371</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2">
        <v>0</v>
      </c>
      <c r="Q19" s="643"/>
      <c r="R19" s="643"/>
      <c r="S19" s="643"/>
      <c r="T19" s="643"/>
      <c r="U19" s="643"/>
      <c r="V19" s="644"/>
      <c r="W19" s="642">
        <v>0</v>
      </c>
      <c r="X19" s="643"/>
      <c r="Y19" s="643"/>
      <c r="Z19" s="643"/>
      <c r="AA19" s="643"/>
      <c r="AB19" s="643"/>
      <c r="AC19" s="644"/>
      <c r="AD19" s="642">
        <v>142</v>
      </c>
      <c r="AE19" s="643"/>
      <c r="AF19" s="643"/>
      <c r="AG19" s="643"/>
      <c r="AH19" s="643"/>
      <c r="AI19" s="643"/>
      <c r="AJ19" s="644"/>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2" t="s">
        <v>10</v>
      </c>
      <c r="H20" s="863"/>
      <c r="I20" s="863"/>
      <c r="J20" s="863"/>
      <c r="K20" s="863"/>
      <c r="L20" s="863"/>
      <c r="M20" s="863"/>
      <c r="N20" s="863"/>
      <c r="O20" s="863"/>
      <c r="P20" s="305" t="str">
        <f>IF(P18=0, "-", SUM(P19)/P18)</f>
        <v>-</v>
      </c>
      <c r="Q20" s="305"/>
      <c r="R20" s="305"/>
      <c r="S20" s="305"/>
      <c r="T20" s="305"/>
      <c r="U20" s="305"/>
      <c r="V20" s="305"/>
      <c r="W20" s="305" t="str">
        <f t="shared" ref="W20" si="0">IF(W18=0, "-", SUM(W19)/W18)</f>
        <v>-</v>
      </c>
      <c r="X20" s="305"/>
      <c r="Y20" s="305"/>
      <c r="Z20" s="305"/>
      <c r="AA20" s="305"/>
      <c r="AB20" s="305"/>
      <c r="AC20" s="305"/>
      <c r="AD20" s="305">
        <f t="shared" ref="AD20" si="1">IF(AD18=0, "-", SUM(AD19)/AD18)</f>
        <v>1</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5"/>
      <c r="B21" s="836"/>
      <c r="C21" s="836"/>
      <c r="D21" s="836"/>
      <c r="E21" s="836"/>
      <c r="F21" s="932"/>
      <c r="G21" s="303" t="s">
        <v>398</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f t="shared" ref="AD21" si="3">IF(AD19=0, "-", SUM(AD19)/SUM(AD13,AD14))</f>
        <v>0.36692506459948321</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47" t="s">
        <v>469</v>
      </c>
      <c r="B22" s="948"/>
      <c r="C22" s="948"/>
      <c r="D22" s="948"/>
      <c r="E22" s="948"/>
      <c r="F22" s="949"/>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6"/>
    </row>
    <row r="23" spans="1:50" ht="25.5" customHeight="1" x14ac:dyDescent="0.15">
      <c r="A23" s="950"/>
      <c r="B23" s="951"/>
      <c r="C23" s="951"/>
      <c r="D23" s="951"/>
      <c r="E23" s="951"/>
      <c r="F23" s="952"/>
      <c r="G23" s="938" t="s">
        <v>505</v>
      </c>
      <c r="H23" s="939"/>
      <c r="I23" s="939"/>
      <c r="J23" s="939"/>
      <c r="K23" s="939"/>
      <c r="L23" s="939"/>
      <c r="M23" s="939"/>
      <c r="N23" s="939"/>
      <c r="O23" s="940"/>
      <c r="P23" s="905">
        <v>400</v>
      </c>
      <c r="Q23" s="906"/>
      <c r="R23" s="906"/>
      <c r="S23" s="906"/>
      <c r="T23" s="906"/>
      <c r="U23" s="906"/>
      <c r="V23" s="923"/>
      <c r="W23" s="905">
        <v>361</v>
      </c>
      <c r="X23" s="906"/>
      <c r="Y23" s="906"/>
      <c r="Z23" s="906"/>
      <c r="AA23" s="906"/>
      <c r="AB23" s="906"/>
      <c r="AC23" s="923"/>
      <c r="AD23" s="957" t="s">
        <v>536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519</v>
      </c>
      <c r="H24" s="939"/>
      <c r="I24" s="939"/>
      <c r="J24" s="939"/>
      <c r="K24" s="939"/>
      <c r="L24" s="939"/>
      <c r="M24" s="939"/>
      <c r="N24" s="939"/>
      <c r="O24" s="940"/>
      <c r="P24" s="642">
        <v>11</v>
      </c>
      <c r="Q24" s="643"/>
      <c r="R24" s="643"/>
      <c r="S24" s="643"/>
      <c r="T24" s="643"/>
      <c r="U24" s="643"/>
      <c r="V24" s="644"/>
      <c r="W24" s="642">
        <v>9</v>
      </c>
      <c r="X24" s="643"/>
      <c r="Y24" s="643"/>
      <c r="Z24" s="643"/>
      <c r="AA24" s="643"/>
      <c r="AB24" s="643"/>
      <c r="AC24" s="644"/>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520</v>
      </c>
      <c r="H25" s="939"/>
      <c r="I25" s="939"/>
      <c r="J25" s="939"/>
      <c r="K25" s="939"/>
      <c r="L25" s="939"/>
      <c r="M25" s="939"/>
      <c r="N25" s="939"/>
      <c r="O25" s="940"/>
      <c r="P25" s="642">
        <v>1</v>
      </c>
      <c r="Q25" s="643"/>
      <c r="R25" s="643"/>
      <c r="S25" s="643"/>
      <c r="T25" s="643"/>
      <c r="U25" s="643"/>
      <c r="V25" s="644"/>
      <c r="W25" s="642">
        <v>0.7</v>
      </c>
      <c r="X25" s="643"/>
      <c r="Y25" s="643"/>
      <c r="Z25" s="643"/>
      <c r="AA25" s="643"/>
      <c r="AB25" s="643"/>
      <c r="AC25" s="644"/>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533</v>
      </c>
      <c r="H26" s="939"/>
      <c r="I26" s="939"/>
      <c r="J26" s="939"/>
      <c r="K26" s="939"/>
      <c r="L26" s="939"/>
      <c r="M26" s="939"/>
      <c r="N26" s="939"/>
      <c r="O26" s="940"/>
      <c r="P26" s="642">
        <v>0</v>
      </c>
      <c r="Q26" s="643"/>
      <c r="R26" s="643"/>
      <c r="S26" s="643"/>
      <c r="T26" s="643"/>
      <c r="U26" s="643"/>
      <c r="V26" s="644"/>
      <c r="W26" s="642">
        <v>0.2</v>
      </c>
      <c r="X26" s="643"/>
      <c r="Y26" s="643"/>
      <c r="Z26" s="643"/>
      <c r="AA26" s="643"/>
      <c r="AB26" s="643"/>
      <c r="AC26" s="644"/>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534</v>
      </c>
      <c r="H27" s="939"/>
      <c r="I27" s="939"/>
      <c r="J27" s="939"/>
      <c r="K27" s="939"/>
      <c r="L27" s="939"/>
      <c r="M27" s="939"/>
      <c r="N27" s="939"/>
      <c r="O27" s="940"/>
      <c r="P27" s="642">
        <v>0</v>
      </c>
      <c r="Q27" s="643"/>
      <c r="R27" s="643"/>
      <c r="S27" s="643"/>
      <c r="T27" s="643"/>
      <c r="U27" s="643"/>
      <c r="V27" s="644"/>
      <c r="W27" s="642">
        <v>0.1</v>
      </c>
      <c r="X27" s="643"/>
      <c r="Y27" s="643"/>
      <c r="Z27" s="643"/>
      <c r="AA27" s="643"/>
      <c r="AB27" s="643"/>
      <c r="AC27" s="644"/>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382</v>
      </c>
      <c r="H28" s="942"/>
      <c r="I28" s="942"/>
      <c r="J28" s="942"/>
      <c r="K28" s="942"/>
      <c r="L28" s="942"/>
      <c r="M28" s="942"/>
      <c r="N28" s="942"/>
      <c r="O28" s="943"/>
      <c r="P28" s="864">
        <f>P29-SUM(P23:P27)</f>
        <v>0</v>
      </c>
      <c r="Q28" s="865"/>
      <c r="R28" s="865"/>
      <c r="S28" s="865"/>
      <c r="T28" s="865"/>
      <c r="U28" s="865"/>
      <c r="V28" s="866"/>
      <c r="W28" s="864">
        <f>W29-SUM(W23:W27)</f>
        <v>0</v>
      </c>
      <c r="X28" s="865"/>
      <c r="Y28" s="865"/>
      <c r="Z28" s="865"/>
      <c r="AA28" s="865"/>
      <c r="AB28" s="865"/>
      <c r="AC28" s="866"/>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379</v>
      </c>
      <c r="H29" s="945"/>
      <c r="I29" s="945"/>
      <c r="J29" s="945"/>
      <c r="K29" s="945"/>
      <c r="L29" s="945"/>
      <c r="M29" s="945"/>
      <c r="N29" s="945"/>
      <c r="O29" s="946"/>
      <c r="P29" s="919">
        <f>AK13</f>
        <v>412</v>
      </c>
      <c r="Q29" s="920"/>
      <c r="R29" s="920"/>
      <c r="S29" s="920"/>
      <c r="T29" s="920"/>
      <c r="U29" s="920"/>
      <c r="V29" s="921"/>
      <c r="W29" s="919">
        <f>AR13</f>
        <v>371</v>
      </c>
      <c r="X29" s="920"/>
      <c r="Y29" s="920"/>
      <c r="Z29" s="920"/>
      <c r="AA29" s="920"/>
      <c r="AB29" s="920"/>
      <c r="AC29" s="921"/>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7" t="s">
        <v>484</v>
      </c>
      <c r="AR31" s="186"/>
      <c r="AS31" s="119" t="s">
        <v>307</v>
      </c>
      <c r="AT31" s="120"/>
      <c r="AU31" s="185" t="s">
        <v>484</v>
      </c>
      <c r="AV31" s="185"/>
      <c r="AW31" s="385" t="s">
        <v>296</v>
      </c>
      <c r="AX31" s="386"/>
    </row>
    <row r="32" spans="1:50" ht="23.25" customHeight="1" x14ac:dyDescent="0.15">
      <c r="A32" s="390"/>
      <c r="B32" s="388"/>
      <c r="C32" s="388"/>
      <c r="D32" s="388"/>
      <c r="E32" s="388"/>
      <c r="F32" s="389"/>
      <c r="G32" s="551" t="s">
        <v>484</v>
      </c>
      <c r="H32" s="552"/>
      <c r="I32" s="552"/>
      <c r="J32" s="552"/>
      <c r="K32" s="552"/>
      <c r="L32" s="552"/>
      <c r="M32" s="552"/>
      <c r="N32" s="552"/>
      <c r="O32" s="553"/>
      <c r="P32" s="91" t="s">
        <v>484</v>
      </c>
      <c r="Q32" s="91"/>
      <c r="R32" s="91"/>
      <c r="S32" s="91"/>
      <c r="T32" s="91"/>
      <c r="U32" s="91"/>
      <c r="V32" s="91"/>
      <c r="W32" s="91"/>
      <c r="X32" s="92"/>
      <c r="Y32" s="458" t="s">
        <v>12</v>
      </c>
      <c r="Z32" s="518"/>
      <c r="AA32" s="519"/>
      <c r="AB32" s="448" t="s">
        <v>487</v>
      </c>
      <c r="AC32" s="448"/>
      <c r="AD32" s="448"/>
      <c r="AE32" s="204" t="s">
        <v>484</v>
      </c>
      <c r="AF32" s="205"/>
      <c r="AG32" s="205"/>
      <c r="AH32" s="205"/>
      <c r="AI32" s="204" t="s">
        <v>484</v>
      </c>
      <c r="AJ32" s="205"/>
      <c r="AK32" s="205"/>
      <c r="AL32" s="205"/>
      <c r="AM32" s="204" t="s">
        <v>484</v>
      </c>
      <c r="AN32" s="205"/>
      <c r="AO32" s="205"/>
      <c r="AP32" s="205"/>
      <c r="AQ32" s="327" t="s">
        <v>484</v>
      </c>
      <c r="AR32" s="193"/>
      <c r="AS32" s="193"/>
      <c r="AT32" s="328"/>
      <c r="AU32" s="205" t="s">
        <v>486</v>
      </c>
      <c r="AV32" s="205"/>
      <c r="AW32" s="205"/>
      <c r="AX32" s="207"/>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2" t="s">
        <v>53</v>
      </c>
      <c r="Z33" s="403"/>
      <c r="AA33" s="404"/>
      <c r="AB33" s="510" t="s">
        <v>484</v>
      </c>
      <c r="AC33" s="510"/>
      <c r="AD33" s="510"/>
      <c r="AE33" s="204" t="s">
        <v>485</v>
      </c>
      <c r="AF33" s="205"/>
      <c r="AG33" s="205"/>
      <c r="AH33" s="205"/>
      <c r="AI33" s="204" t="s">
        <v>486</v>
      </c>
      <c r="AJ33" s="205"/>
      <c r="AK33" s="205"/>
      <c r="AL33" s="205"/>
      <c r="AM33" s="204" t="s">
        <v>484</v>
      </c>
      <c r="AN33" s="205"/>
      <c r="AO33" s="205"/>
      <c r="AP33" s="205"/>
      <c r="AQ33" s="327" t="s">
        <v>484</v>
      </c>
      <c r="AR33" s="193"/>
      <c r="AS33" s="193"/>
      <c r="AT33" s="328"/>
      <c r="AU33" s="205" t="s">
        <v>484</v>
      </c>
      <c r="AV33" s="205"/>
      <c r="AW33" s="205"/>
      <c r="AX33" s="207"/>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2" t="s">
        <v>13</v>
      </c>
      <c r="Z34" s="403"/>
      <c r="AA34" s="404"/>
      <c r="AB34" s="543" t="s">
        <v>297</v>
      </c>
      <c r="AC34" s="543"/>
      <c r="AD34" s="543"/>
      <c r="AE34" s="204" t="s">
        <v>484</v>
      </c>
      <c r="AF34" s="205"/>
      <c r="AG34" s="205"/>
      <c r="AH34" s="205"/>
      <c r="AI34" s="204" t="s">
        <v>484</v>
      </c>
      <c r="AJ34" s="205"/>
      <c r="AK34" s="205"/>
      <c r="AL34" s="205"/>
      <c r="AM34" s="204" t="s">
        <v>484</v>
      </c>
      <c r="AN34" s="205"/>
      <c r="AO34" s="205"/>
      <c r="AP34" s="205"/>
      <c r="AQ34" s="327" t="s">
        <v>484</v>
      </c>
      <c r="AR34" s="193"/>
      <c r="AS34" s="193"/>
      <c r="AT34" s="328"/>
      <c r="AU34" s="205" t="s">
        <v>484</v>
      </c>
      <c r="AV34" s="205"/>
      <c r="AW34" s="205"/>
      <c r="AX34" s="207"/>
    </row>
    <row r="35" spans="1:50" ht="23.25" customHeight="1" x14ac:dyDescent="0.15">
      <c r="A35" s="212" t="s">
        <v>423</v>
      </c>
      <c r="B35" s="213"/>
      <c r="C35" s="213"/>
      <c r="D35" s="213"/>
      <c r="E35" s="213"/>
      <c r="F35" s="214"/>
      <c r="G35" s="218" t="s">
        <v>484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5.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8" t="s">
        <v>252</v>
      </c>
      <c r="AV37" s="398"/>
      <c r="AW37" s="398"/>
      <c r="AX37" s="896"/>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7" t="s">
        <v>484</v>
      </c>
      <c r="AR38" s="186"/>
      <c r="AS38" s="119" t="s">
        <v>307</v>
      </c>
      <c r="AT38" s="120"/>
      <c r="AU38" s="185" t="s">
        <v>484</v>
      </c>
      <c r="AV38" s="185"/>
      <c r="AW38" s="385" t="s">
        <v>296</v>
      </c>
      <c r="AX38" s="386"/>
    </row>
    <row r="39" spans="1:50" ht="23.25" hidden="1" customHeight="1" x14ac:dyDescent="0.15">
      <c r="A39" s="390"/>
      <c r="B39" s="388"/>
      <c r="C39" s="388"/>
      <c r="D39" s="388"/>
      <c r="E39" s="388"/>
      <c r="F39" s="389"/>
      <c r="G39" s="551" t="s">
        <v>484</v>
      </c>
      <c r="H39" s="552"/>
      <c r="I39" s="552"/>
      <c r="J39" s="552"/>
      <c r="K39" s="552"/>
      <c r="L39" s="552"/>
      <c r="M39" s="552"/>
      <c r="N39" s="552"/>
      <c r="O39" s="553"/>
      <c r="P39" s="91" t="s">
        <v>484</v>
      </c>
      <c r="Q39" s="91"/>
      <c r="R39" s="91"/>
      <c r="S39" s="91"/>
      <c r="T39" s="91"/>
      <c r="U39" s="91"/>
      <c r="V39" s="91"/>
      <c r="W39" s="91"/>
      <c r="X39" s="92"/>
      <c r="Y39" s="458" t="s">
        <v>12</v>
      </c>
      <c r="Z39" s="518"/>
      <c r="AA39" s="519"/>
      <c r="AB39" s="448" t="s">
        <v>487</v>
      </c>
      <c r="AC39" s="448"/>
      <c r="AD39" s="448"/>
      <c r="AE39" s="204" t="s">
        <v>484</v>
      </c>
      <c r="AF39" s="205"/>
      <c r="AG39" s="205"/>
      <c r="AH39" s="205"/>
      <c r="AI39" s="204" t="s">
        <v>484</v>
      </c>
      <c r="AJ39" s="205"/>
      <c r="AK39" s="205"/>
      <c r="AL39" s="205"/>
      <c r="AM39" s="204" t="s">
        <v>484</v>
      </c>
      <c r="AN39" s="205"/>
      <c r="AO39" s="205"/>
      <c r="AP39" s="205"/>
      <c r="AQ39" s="327" t="s">
        <v>484</v>
      </c>
      <c r="AR39" s="193"/>
      <c r="AS39" s="193"/>
      <c r="AT39" s="328"/>
      <c r="AU39" s="205" t="s">
        <v>484</v>
      </c>
      <c r="AV39" s="205"/>
      <c r="AW39" s="205"/>
      <c r="AX39" s="207"/>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2" t="s">
        <v>53</v>
      </c>
      <c r="Z40" s="403"/>
      <c r="AA40" s="404"/>
      <c r="AB40" s="510" t="s">
        <v>484</v>
      </c>
      <c r="AC40" s="510"/>
      <c r="AD40" s="510"/>
      <c r="AE40" s="204" t="s">
        <v>484</v>
      </c>
      <c r="AF40" s="205"/>
      <c r="AG40" s="205"/>
      <c r="AH40" s="205"/>
      <c r="AI40" s="204" t="s">
        <v>484</v>
      </c>
      <c r="AJ40" s="205"/>
      <c r="AK40" s="205"/>
      <c r="AL40" s="205"/>
      <c r="AM40" s="204" t="s">
        <v>486</v>
      </c>
      <c r="AN40" s="205"/>
      <c r="AO40" s="205"/>
      <c r="AP40" s="205"/>
      <c r="AQ40" s="327" t="s">
        <v>484</v>
      </c>
      <c r="AR40" s="193"/>
      <c r="AS40" s="193"/>
      <c r="AT40" s="328"/>
      <c r="AU40" s="205" t="s">
        <v>484</v>
      </c>
      <c r="AV40" s="205"/>
      <c r="AW40" s="205"/>
      <c r="AX40" s="207"/>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2" t="s">
        <v>13</v>
      </c>
      <c r="Z41" s="403"/>
      <c r="AA41" s="404"/>
      <c r="AB41" s="543" t="s">
        <v>297</v>
      </c>
      <c r="AC41" s="543"/>
      <c r="AD41" s="543"/>
      <c r="AE41" s="204" t="s">
        <v>484</v>
      </c>
      <c r="AF41" s="205"/>
      <c r="AG41" s="205"/>
      <c r="AH41" s="205"/>
      <c r="AI41" s="204" t="s">
        <v>484</v>
      </c>
      <c r="AJ41" s="205"/>
      <c r="AK41" s="205"/>
      <c r="AL41" s="205"/>
      <c r="AM41" s="204" t="s">
        <v>486</v>
      </c>
      <c r="AN41" s="205"/>
      <c r="AO41" s="205"/>
      <c r="AP41" s="205"/>
      <c r="AQ41" s="327" t="s">
        <v>487</v>
      </c>
      <c r="AR41" s="193"/>
      <c r="AS41" s="193"/>
      <c r="AT41" s="328"/>
      <c r="AU41" s="205" t="s">
        <v>484</v>
      </c>
      <c r="AV41" s="205"/>
      <c r="AW41" s="205"/>
      <c r="AX41" s="207"/>
    </row>
    <row r="42" spans="1:50" ht="23.25" hidden="1" customHeight="1" x14ac:dyDescent="0.15">
      <c r="A42" s="212" t="s">
        <v>423</v>
      </c>
      <c r="B42" s="213"/>
      <c r="C42" s="213"/>
      <c r="D42" s="213"/>
      <c r="E42" s="213"/>
      <c r="F42" s="214"/>
      <c r="G42" s="218" t="s">
        <v>484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8" t="s">
        <v>252</v>
      </c>
      <c r="AV44" s="398"/>
      <c r="AW44" s="398"/>
      <c r="AX44" s="896"/>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7" t="s">
        <v>484</v>
      </c>
      <c r="AR45" s="186"/>
      <c r="AS45" s="119" t="s">
        <v>307</v>
      </c>
      <c r="AT45" s="120"/>
      <c r="AU45" s="185" t="s">
        <v>484</v>
      </c>
      <c r="AV45" s="185"/>
      <c r="AW45" s="385" t="s">
        <v>296</v>
      </c>
      <c r="AX45" s="386"/>
    </row>
    <row r="46" spans="1:50" ht="23.25" hidden="1" customHeight="1" x14ac:dyDescent="0.15">
      <c r="A46" s="390"/>
      <c r="B46" s="388"/>
      <c r="C46" s="388"/>
      <c r="D46" s="388"/>
      <c r="E46" s="388"/>
      <c r="F46" s="389"/>
      <c r="G46" s="551" t="s">
        <v>484</v>
      </c>
      <c r="H46" s="552"/>
      <c r="I46" s="552"/>
      <c r="J46" s="552"/>
      <c r="K46" s="552"/>
      <c r="L46" s="552"/>
      <c r="M46" s="552"/>
      <c r="N46" s="552"/>
      <c r="O46" s="553"/>
      <c r="P46" s="91" t="s">
        <v>484</v>
      </c>
      <c r="Q46" s="91"/>
      <c r="R46" s="91"/>
      <c r="S46" s="91"/>
      <c r="T46" s="91"/>
      <c r="U46" s="91"/>
      <c r="V46" s="91"/>
      <c r="W46" s="91"/>
      <c r="X46" s="92"/>
      <c r="Y46" s="458" t="s">
        <v>12</v>
      </c>
      <c r="Z46" s="518"/>
      <c r="AA46" s="519"/>
      <c r="AB46" s="448" t="s">
        <v>484</v>
      </c>
      <c r="AC46" s="448"/>
      <c r="AD46" s="448"/>
      <c r="AE46" s="204" t="s">
        <v>484</v>
      </c>
      <c r="AF46" s="205"/>
      <c r="AG46" s="205"/>
      <c r="AH46" s="205"/>
      <c r="AI46" s="204" t="s">
        <v>484</v>
      </c>
      <c r="AJ46" s="205"/>
      <c r="AK46" s="205"/>
      <c r="AL46" s="205"/>
      <c r="AM46" s="204" t="s">
        <v>484</v>
      </c>
      <c r="AN46" s="205"/>
      <c r="AO46" s="205"/>
      <c r="AP46" s="205"/>
      <c r="AQ46" s="327" t="s">
        <v>484</v>
      </c>
      <c r="AR46" s="193"/>
      <c r="AS46" s="193"/>
      <c r="AT46" s="328"/>
      <c r="AU46" s="205" t="s">
        <v>484</v>
      </c>
      <c r="AV46" s="205"/>
      <c r="AW46" s="205"/>
      <c r="AX46" s="207"/>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2" t="s">
        <v>53</v>
      </c>
      <c r="Z47" s="403"/>
      <c r="AA47" s="404"/>
      <c r="AB47" s="510" t="s">
        <v>484</v>
      </c>
      <c r="AC47" s="510"/>
      <c r="AD47" s="510"/>
      <c r="AE47" s="204" t="s">
        <v>484</v>
      </c>
      <c r="AF47" s="205"/>
      <c r="AG47" s="205"/>
      <c r="AH47" s="205"/>
      <c r="AI47" s="204" t="s">
        <v>484</v>
      </c>
      <c r="AJ47" s="205"/>
      <c r="AK47" s="205"/>
      <c r="AL47" s="205"/>
      <c r="AM47" s="204" t="s">
        <v>484</v>
      </c>
      <c r="AN47" s="205"/>
      <c r="AO47" s="205"/>
      <c r="AP47" s="205"/>
      <c r="AQ47" s="327" t="s">
        <v>484</v>
      </c>
      <c r="AR47" s="193"/>
      <c r="AS47" s="193"/>
      <c r="AT47" s="328"/>
      <c r="AU47" s="205" t="s">
        <v>484</v>
      </c>
      <c r="AV47" s="205"/>
      <c r="AW47" s="205"/>
      <c r="AX47" s="207"/>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2" t="s">
        <v>13</v>
      </c>
      <c r="Z48" s="403"/>
      <c r="AA48" s="404"/>
      <c r="AB48" s="543" t="s">
        <v>297</v>
      </c>
      <c r="AC48" s="543"/>
      <c r="AD48" s="543"/>
      <c r="AE48" s="204" t="s">
        <v>484</v>
      </c>
      <c r="AF48" s="205"/>
      <c r="AG48" s="205"/>
      <c r="AH48" s="205"/>
      <c r="AI48" s="204" t="s">
        <v>484</v>
      </c>
      <c r="AJ48" s="205"/>
      <c r="AK48" s="205"/>
      <c r="AL48" s="205"/>
      <c r="AM48" s="204" t="s">
        <v>484</v>
      </c>
      <c r="AN48" s="205"/>
      <c r="AO48" s="205"/>
      <c r="AP48" s="205"/>
      <c r="AQ48" s="327" t="s">
        <v>484</v>
      </c>
      <c r="AR48" s="193"/>
      <c r="AS48" s="193"/>
      <c r="AT48" s="328"/>
      <c r="AU48" s="205" t="s">
        <v>484</v>
      </c>
      <c r="AV48" s="205"/>
      <c r="AW48" s="205"/>
      <c r="AX48" s="207"/>
    </row>
    <row r="49" spans="1:50" ht="23.25" hidden="1" customHeight="1" x14ac:dyDescent="0.15">
      <c r="A49" s="212" t="s">
        <v>423</v>
      </c>
      <c r="B49" s="213"/>
      <c r="C49" s="213"/>
      <c r="D49" s="213"/>
      <c r="E49" s="213"/>
      <c r="F49" s="214"/>
      <c r="G49" s="218" t="s">
        <v>484</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7" t="s">
        <v>484</v>
      </c>
      <c r="AR52" s="186"/>
      <c r="AS52" s="119" t="s">
        <v>307</v>
      </c>
      <c r="AT52" s="120"/>
      <c r="AU52" s="185" t="s">
        <v>484</v>
      </c>
      <c r="AV52" s="185"/>
      <c r="AW52" s="385" t="s">
        <v>296</v>
      </c>
      <c r="AX52" s="386"/>
    </row>
    <row r="53" spans="1:50" ht="23.25" hidden="1" customHeight="1" x14ac:dyDescent="0.15">
      <c r="A53" s="390"/>
      <c r="B53" s="388"/>
      <c r="C53" s="388"/>
      <c r="D53" s="388"/>
      <c r="E53" s="388"/>
      <c r="F53" s="389"/>
      <c r="G53" s="551" t="s">
        <v>484</v>
      </c>
      <c r="H53" s="552"/>
      <c r="I53" s="552"/>
      <c r="J53" s="552"/>
      <c r="K53" s="552"/>
      <c r="L53" s="552"/>
      <c r="M53" s="552"/>
      <c r="N53" s="552"/>
      <c r="O53" s="553"/>
      <c r="P53" s="91" t="s">
        <v>484</v>
      </c>
      <c r="Q53" s="91"/>
      <c r="R53" s="91"/>
      <c r="S53" s="91"/>
      <c r="T53" s="91"/>
      <c r="U53" s="91"/>
      <c r="V53" s="91"/>
      <c r="W53" s="91"/>
      <c r="X53" s="92"/>
      <c r="Y53" s="458" t="s">
        <v>12</v>
      </c>
      <c r="Z53" s="518"/>
      <c r="AA53" s="519"/>
      <c r="AB53" s="448" t="s">
        <v>484</v>
      </c>
      <c r="AC53" s="448"/>
      <c r="AD53" s="448"/>
      <c r="AE53" s="204" t="s">
        <v>484</v>
      </c>
      <c r="AF53" s="205"/>
      <c r="AG53" s="205"/>
      <c r="AH53" s="205"/>
      <c r="AI53" s="204" t="s">
        <v>484</v>
      </c>
      <c r="AJ53" s="205"/>
      <c r="AK53" s="205"/>
      <c r="AL53" s="205"/>
      <c r="AM53" s="204" t="s">
        <v>484</v>
      </c>
      <c r="AN53" s="205"/>
      <c r="AO53" s="205"/>
      <c r="AP53" s="205"/>
      <c r="AQ53" s="327" t="s">
        <v>484</v>
      </c>
      <c r="AR53" s="193"/>
      <c r="AS53" s="193"/>
      <c r="AT53" s="328"/>
      <c r="AU53" s="205" t="s">
        <v>484</v>
      </c>
      <c r="AV53" s="205"/>
      <c r="AW53" s="205"/>
      <c r="AX53" s="207"/>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2" t="s">
        <v>53</v>
      </c>
      <c r="Z54" s="403"/>
      <c r="AA54" s="404"/>
      <c r="AB54" s="510" t="s">
        <v>484</v>
      </c>
      <c r="AC54" s="510"/>
      <c r="AD54" s="510"/>
      <c r="AE54" s="204" t="s">
        <v>484</v>
      </c>
      <c r="AF54" s="205"/>
      <c r="AG54" s="205"/>
      <c r="AH54" s="205"/>
      <c r="AI54" s="204" t="s">
        <v>495</v>
      </c>
      <c r="AJ54" s="205"/>
      <c r="AK54" s="205"/>
      <c r="AL54" s="205"/>
      <c r="AM54" s="204" t="s">
        <v>496</v>
      </c>
      <c r="AN54" s="205"/>
      <c r="AO54" s="205"/>
      <c r="AP54" s="205"/>
      <c r="AQ54" s="327" t="s">
        <v>484</v>
      </c>
      <c r="AR54" s="193"/>
      <c r="AS54" s="193"/>
      <c r="AT54" s="328"/>
      <c r="AU54" s="205" t="s">
        <v>484</v>
      </c>
      <c r="AV54" s="205"/>
      <c r="AW54" s="205"/>
      <c r="AX54" s="207"/>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2" t="s">
        <v>13</v>
      </c>
      <c r="Z55" s="403"/>
      <c r="AA55" s="404"/>
      <c r="AB55" s="581" t="s">
        <v>14</v>
      </c>
      <c r="AC55" s="581"/>
      <c r="AD55" s="581"/>
      <c r="AE55" s="204" t="s">
        <v>484</v>
      </c>
      <c r="AF55" s="205"/>
      <c r="AG55" s="205"/>
      <c r="AH55" s="205"/>
      <c r="AI55" s="204" t="s">
        <v>484</v>
      </c>
      <c r="AJ55" s="205"/>
      <c r="AK55" s="205"/>
      <c r="AL55" s="205"/>
      <c r="AM55" s="204" t="s">
        <v>484</v>
      </c>
      <c r="AN55" s="205"/>
      <c r="AO55" s="205"/>
      <c r="AP55" s="205"/>
      <c r="AQ55" s="327" t="s">
        <v>484</v>
      </c>
      <c r="AR55" s="193"/>
      <c r="AS55" s="193"/>
      <c r="AT55" s="328"/>
      <c r="AU55" s="205" t="s">
        <v>484</v>
      </c>
      <c r="AV55" s="205"/>
      <c r="AW55" s="205"/>
      <c r="AX55" s="207"/>
    </row>
    <row r="56" spans="1:50" ht="23.25" hidden="1" customHeight="1" x14ac:dyDescent="0.15">
      <c r="A56" s="212" t="s">
        <v>423</v>
      </c>
      <c r="B56" s="213"/>
      <c r="C56" s="213"/>
      <c r="D56" s="213"/>
      <c r="E56" s="213"/>
      <c r="F56" s="214"/>
      <c r="G56" s="218" t="s">
        <v>484</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7" t="s">
        <v>484</v>
      </c>
      <c r="AR59" s="186"/>
      <c r="AS59" s="119" t="s">
        <v>307</v>
      </c>
      <c r="AT59" s="120"/>
      <c r="AU59" s="185" t="s">
        <v>484</v>
      </c>
      <c r="AV59" s="185"/>
      <c r="AW59" s="385" t="s">
        <v>296</v>
      </c>
      <c r="AX59" s="386"/>
    </row>
    <row r="60" spans="1:50" ht="23.25" hidden="1" customHeight="1" x14ac:dyDescent="0.15">
      <c r="A60" s="390"/>
      <c r="B60" s="388"/>
      <c r="C60" s="388"/>
      <c r="D60" s="388"/>
      <c r="E60" s="388"/>
      <c r="F60" s="389"/>
      <c r="G60" s="551" t="s">
        <v>484</v>
      </c>
      <c r="H60" s="552"/>
      <c r="I60" s="552"/>
      <c r="J60" s="552"/>
      <c r="K60" s="552"/>
      <c r="L60" s="552"/>
      <c r="M60" s="552"/>
      <c r="N60" s="552"/>
      <c r="O60" s="553"/>
      <c r="P60" s="91" t="s">
        <v>484</v>
      </c>
      <c r="Q60" s="91"/>
      <c r="R60" s="91"/>
      <c r="S60" s="91"/>
      <c r="T60" s="91"/>
      <c r="U60" s="91"/>
      <c r="V60" s="91"/>
      <c r="W60" s="91"/>
      <c r="X60" s="92"/>
      <c r="Y60" s="458" t="s">
        <v>12</v>
      </c>
      <c r="Z60" s="518"/>
      <c r="AA60" s="519"/>
      <c r="AB60" s="448" t="s">
        <v>484</v>
      </c>
      <c r="AC60" s="448"/>
      <c r="AD60" s="448"/>
      <c r="AE60" s="204" t="s">
        <v>486</v>
      </c>
      <c r="AF60" s="205"/>
      <c r="AG60" s="205"/>
      <c r="AH60" s="205"/>
      <c r="AI60" s="204" t="s">
        <v>486</v>
      </c>
      <c r="AJ60" s="205"/>
      <c r="AK60" s="205"/>
      <c r="AL60" s="205"/>
      <c r="AM60" s="204" t="s">
        <v>486</v>
      </c>
      <c r="AN60" s="205"/>
      <c r="AO60" s="205"/>
      <c r="AP60" s="205"/>
      <c r="AQ60" s="327" t="s">
        <v>484</v>
      </c>
      <c r="AR60" s="193"/>
      <c r="AS60" s="193"/>
      <c r="AT60" s="328"/>
      <c r="AU60" s="205" t="s">
        <v>484</v>
      </c>
      <c r="AV60" s="205"/>
      <c r="AW60" s="205"/>
      <c r="AX60" s="207"/>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2" t="s">
        <v>53</v>
      </c>
      <c r="Z61" s="403"/>
      <c r="AA61" s="404"/>
      <c r="AB61" s="510" t="s">
        <v>484</v>
      </c>
      <c r="AC61" s="510"/>
      <c r="AD61" s="510"/>
      <c r="AE61" s="204" t="s">
        <v>484</v>
      </c>
      <c r="AF61" s="205"/>
      <c r="AG61" s="205"/>
      <c r="AH61" s="205"/>
      <c r="AI61" s="204" t="s">
        <v>484</v>
      </c>
      <c r="AJ61" s="205"/>
      <c r="AK61" s="205"/>
      <c r="AL61" s="205"/>
      <c r="AM61" s="204" t="s">
        <v>484</v>
      </c>
      <c r="AN61" s="205"/>
      <c r="AO61" s="205"/>
      <c r="AP61" s="205"/>
      <c r="AQ61" s="327" t="s">
        <v>484</v>
      </c>
      <c r="AR61" s="193"/>
      <c r="AS61" s="193"/>
      <c r="AT61" s="328"/>
      <c r="AU61" s="205" t="s">
        <v>487</v>
      </c>
      <c r="AV61" s="205"/>
      <c r="AW61" s="205"/>
      <c r="AX61" s="207"/>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2" t="s">
        <v>13</v>
      </c>
      <c r="Z62" s="403"/>
      <c r="AA62" s="404"/>
      <c r="AB62" s="543" t="s">
        <v>14</v>
      </c>
      <c r="AC62" s="543"/>
      <c r="AD62" s="543"/>
      <c r="AE62" s="204" t="s">
        <v>484</v>
      </c>
      <c r="AF62" s="205"/>
      <c r="AG62" s="205"/>
      <c r="AH62" s="205"/>
      <c r="AI62" s="204" t="s">
        <v>484</v>
      </c>
      <c r="AJ62" s="205"/>
      <c r="AK62" s="205"/>
      <c r="AL62" s="205"/>
      <c r="AM62" s="204" t="s">
        <v>486</v>
      </c>
      <c r="AN62" s="205"/>
      <c r="AO62" s="205"/>
      <c r="AP62" s="205"/>
      <c r="AQ62" s="327" t="s">
        <v>487</v>
      </c>
      <c r="AR62" s="193"/>
      <c r="AS62" s="193"/>
      <c r="AT62" s="328"/>
      <c r="AU62" s="205" t="s">
        <v>484</v>
      </c>
      <c r="AV62" s="205"/>
      <c r="AW62" s="205"/>
      <c r="AX62" s="207"/>
    </row>
    <row r="63" spans="1:50" ht="23.25" hidden="1" customHeight="1" x14ac:dyDescent="0.15">
      <c r="A63" s="212" t="s">
        <v>423</v>
      </c>
      <c r="B63" s="213"/>
      <c r="C63" s="213"/>
      <c r="D63" s="213"/>
      <c r="E63" s="213"/>
      <c r="F63" s="214"/>
      <c r="G63" s="218" t="s">
        <v>486</v>
      </c>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4"/>
      <c r="I70" s="294"/>
      <c r="J70" s="294"/>
      <c r="K70" s="294"/>
      <c r="L70" s="294"/>
      <c r="M70" s="294"/>
      <c r="N70" s="294"/>
      <c r="O70" s="294"/>
      <c r="P70" s="294"/>
      <c r="Q70" s="294"/>
      <c r="R70" s="294"/>
      <c r="S70" s="294"/>
      <c r="T70" s="294"/>
      <c r="U70" s="294"/>
      <c r="V70" s="294"/>
      <c r="W70" s="297" t="s">
        <v>412</v>
      </c>
      <c r="X70" s="298"/>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5"/>
      <c r="I71" s="295"/>
      <c r="J71" s="295"/>
      <c r="K71" s="295"/>
      <c r="L71" s="295"/>
      <c r="M71" s="295"/>
      <c r="N71" s="295"/>
      <c r="O71" s="295"/>
      <c r="P71" s="295"/>
      <c r="Q71" s="295"/>
      <c r="R71" s="295"/>
      <c r="S71" s="295"/>
      <c r="T71" s="295"/>
      <c r="U71" s="295"/>
      <c r="V71" s="295"/>
      <c r="W71" s="299"/>
      <c r="X71" s="300"/>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6"/>
      <c r="I72" s="296"/>
      <c r="J72" s="296"/>
      <c r="K72" s="296"/>
      <c r="L72" s="296"/>
      <c r="M72" s="296"/>
      <c r="N72" s="296"/>
      <c r="O72" s="296"/>
      <c r="P72" s="296"/>
      <c r="Q72" s="296"/>
      <c r="R72" s="296"/>
      <c r="S72" s="296"/>
      <c r="T72" s="296"/>
      <c r="U72" s="296"/>
      <c r="V72" s="296"/>
      <c r="W72" s="301"/>
      <c r="X72" s="302"/>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t="s">
        <v>484</v>
      </c>
      <c r="AR74" s="186"/>
      <c r="AS74" s="119" t="s">
        <v>307</v>
      </c>
      <c r="AT74" s="120"/>
      <c r="AU74" s="577" t="s">
        <v>484</v>
      </c>
      <c r="AV74" s="186"/>
      <c r="AW74" s="119" t="s">
        <v>296</v>
      </c>
      <c r="AX74" s="181"/>
    </row>
    <row r="75" spans="1:50" ht="23.25" hidden="1" customHeight="1" x14ac:dyDescent="0.15">
      <c r="A75" s="496"/>
      <c r="B75" s="497"/>
      <c r="C75" s="497"/>
      <c r="D75" s="497"/>
      <c r="E75" s="497"/>
      <c r="F75" s="498"/>
      <c r="G75" s="596" t="s">
        <v>308</v>
      </c>
      <c r="H75" s="91"/>
      <c r="I75" s="91"/>
      <c r="J75" s="91"/>
      <c r="K75" s="91"/>
      <c r="L75" s="91"/>
      <c r="M75" s="91"/>
      <c r="N75" s="91"/>
      <c r="O75" s="92"/>
      <c r="P75" s="91"/>
      <c r="Q75" s="91"/>
      <c r="R75" s="91"/>
      <c r="S75" s="91"/>
      <c r="T75" s="91"/>
      <c r="U75" s="91"/>
      <c r="V75" s="91"/>
      <c r="W75" s="91"/>
      <c r="X75" s="92"/>
      <c r="Y75" s="187" t="s">
        <v>12</v>
      </c>
      <c r="Z75" s="188"/>
      <c r="AA75" s="189"/>
      <c r="AB75" s="199" t="s">
        <v>484</v>
      </c>
      <c r="AC75" s="199"/>
      <c r="AD75" s="199"/>
      <c r="AE75" s="327" t="s">
        <v>487</v>
      </c>
      <c r="AF75" s="193"/>
      <c r="AG75" s="193"/>
      <c r="AH75" s="193"/>
      <c r="AI75" s="327" t="s">
        <v>484</v>
      </c>
      <c r="AJ75" s="193"/>
      <c r="AK75" s="193"/>
      <c r="AL75" s="193"/>
      <c r="AM75" s="327" t="s">
        <v>484</v>
      </c>
      <c r="AN75" s="193"/>
      <c r="AO75" s="193"/>
      <c r="AP75" s="193"/>
      <c r="AQ75" s="327" t="s">
        <v>484</v>
      </c>
      <c r="AR75" s="193"/>
      <c r="AS75" s="193"/>
      <c r="AT75" s="328"/>
      <c r="AU75" s="205" t="s">
        <v>484</v>
      </c>
      <c r="AV75" s="205"/>
      <c r="AW75" s="205"/>
      <c r="AX75" s="207"/>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t="s">
        <v>484</v>
      </c>
      <c r="AC76" s="191"/>
      <c r="AD76" s="191"/>
      <c r="AE76" s="327" t="s">
        <v>484</v>
      </c>
      <c r="AF76" s="193"/>
      <c r="AG76" s="193"/>
      <c r="AH76" s="193"/>
      <c r="AI76" s="327" t="s">
        <v>484</v>
      </c>
      <c r="AJ76" s="193"/>
      <c r="AK76" s="193"/>
      <c r="AL76" s="193"/>
      <c r="AM76" s="327" t="s">
        <v>484</v>
      </c>
      <c r="AN76" s="193"/>
      <c r="AO76" s="193"/>
      <c r="AP76" s="193"/>
      <c r="AQ76" s="327" t="s">
        <v>486</v>
      </c>
      <c r="AR76" s="193"/>
      <c r="AS76" s="193"/>
      <c r="AT76" s="328"/>
      <c r="AU76" s="205" t="s">
        <v>484</v>
      </c>
      <c r="AV76" s="205"/>
      <c r="AW76" s="205"/>
      <c r="AX76" s="207"/>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6" t="s">
        <v>484</v>
      </c>
      <c r="AF77" s="877"/>
      <c r="AG77" s="877"/>
      <c r="AH77" s="877"/>
      <c r="AI77" s="876" t="s">
        <v>484</v>
      </c>
      <c r="AJ77" s="877"/>
      <c r="AK77" s="877"/>
      <c r="AL77" s="877"/>
      <c r="AM77" s="876" t="s">
        <v>484</v>
      </c>
      <c r="AN77" s="877"/>
      <c r="AO77" s="877"/>
      <c r="AP77" s="877"/>
      <c r="AQ77" s="327" t="s">
        <v>484</v>
      </c>
      <c r="AR77" s="193"/>
      <c r="AS77" s="193"/>
      <c r="AT77" s="328"/>
      <c r="AU77" s="205" t="s">
        <v>484</v>
      </c>
      <c r="AV77" s="205"/>
      <c r="AW77" s="205"/>
      <c r="AX77" s="207"/>
    </row>
    <row r="78" spans="1:50" ht="69.75" hidden="1" customHeight="1" x14ac:dyDescent="0.15">
      <c r="A78" s="322" t="s">
        <v>426</v>
      </c>
      <c r="B78" s="323"/>
      <c r="C78" s="323"/>
      <c r="D78" s="323"/>
      <c r="E78" s="320" t="s">
        <v>372</v>
      </c>
      <c r="F78" s="321"/>
      <c r="G78" s="48" t="s">
        <v>309</v>
      </c>
      <c r="H78" s="574"/>
      <c r="I78" s="575"/>
      <c r="J78" s="575"/>
      <c r="K78" s="575"/>
      <c r="L78" s="575"/>
      <c r="M78" s="575"/>
      <c r="N78" s="575"/>
      <c r="O78" s="576"/>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4" t="s">
        <v>389</v>
      </c>
      <c r="AP79" s="265"/>
      <c r="AQ79" s="265"/>
      <c r="AR79" s="67" t="s">
        <v>387</v>
      </c>
      <c r="AS79" s="264"/>
      <c r="AT79" s="265"/>
      <c r="AU79" s="265"/>
      <c r="AV79" s="265"/>
      <c r="AW79" s="265"/>
      <c r="AX79" s="933"/>
    </row>
    <row r="80" spans="1:50" ht="18.75" customHeight="1" x14ac:dyDescent="0.15">
      <c r="A80" s="850"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customHeight="1" x14ac:dyDescent="0.15">
      <c r="A81" s="851"/>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851"/>
      <c r="B82" s="514"/>
      <c r="C82" s="415"/>
      <c r="D82" s="415"/>
      <c r="E82" s="415"/>
      <c r="F82" s="416"/>
      <c r="G82" s="661" t="s">
        <v>491</v>
      </c>
      <c r="H82" s="661"/>
      <c r="I82" s="661"/>
      <c r="J82" s="661"/>
      <c r="K82" s="661"/>
      <c r="L82" s="661"/>
      <c r="M82" s="661"/>
      <c r="N82" s="661"/>
      <c r="O82" s="661"/>
      <c r="P82" s="661"/>
      <c r="Q82" s="661"/>
      <c r="R82" s="661"/>
      <c r="S82" s="661"/>
      <c r="T82" s="661"/>
      <c r="U82" s="661"/>
      <c r="V82" s="661"/>
      <c r="W82" s="661"/>
      <c r="X82" s="661"/>
      <c r="Y82" s="661"/>
      <c r="Z82" s="661"/>
      <c r="AA82" s="662"/>
      <c r="AB82" s="870" t="s">
        <v>511</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1"/>
    </row>
    <row r="83" spans="1:60" ht="22.5" customHeight="1" x14ac:dyDescent="0.15">
      <c r="A83" s="851"/>
      <c r="B83" s="514"/>
      <c r="C83" s="415"/>
      <c r="D83" s="415"/>
      <c r="E83" s="415"/>
      <c r="F83" s="416"/>
      <c r="G83" s="663"/>
      <c r="H83" s="663"/>
      <c r="I83" s="663"/>
      <c r="J83" s="663"/>
      <c r="K83" s="663"/>
      <c r="L83" s="663"/>
      <c r="M83" s="663"/>
      <c r="N83" s="663"/>
      <c r="O83" s="663"/>
      <c r="P83" s="663"/>
      <c r="Q83" s="663"/>
      <c r="R83" s="663"/>
      <c r="S83" s="663"/>
      <c r="T83" s="663"/>
      <c r="U83" s="663"/>
      <c r="V83" s="663"/>
      <c r="W83" s="663"/>
      <c r="X83" s="663"/>
      <c r="Y83" s="663"/>
      <c r="Z83" s="663"/>
      <c r="AA83" s="664"/>
      <c r="AB83" s="87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3"/>
    </row>
    <row r="84" spans="1:60" ht="7.5" customHeight="1" x14ac:dyDescent="0.15">
      <c r="A84" s="851"/>
      <c r="B84" s="515"/>
      <c r="C84" s="516"/>
      <c r="D84" s="516"/>
      <c r="E84" s="516"/>
      <c r="F84" s="517"/>
      <c r="G84" s="665"/>
      <c r="H84" s="665"/>
      <c r="I84" s="665"/>
      <c r="J84" s="665"/>
      <c r="K84" s="665"/>
      <c r="L84" s="665"/>
      <c r="M84" s="665"/>
      <c r="N84" s="665"/>
      <c r="O84" s="665"/>
      <c r="P84" s="665"/>
      <c r="Q84" s="665"/>
      <c r="R84" s="665"/>
      <c r="S84" s="665"/>
      <c r="T84" s="665"/>
      <c r="U84" s="665"/>
      <c r="V84" s="665"/>
      <c r="W84" s="665"/>
      <c r="X84" s="665"/>
      <c r="Y84" s="665"/>
      <c r="Z84" s="665"/>
      <c r="AA84" s="666"/>
      <c r="AB84" s="87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5"/>
    </row>
    <row r="85" spans="1:60" ht="18.75" customHeight="1" x14ac:dyDescent="0.15">
      <c r="A85" s="851"/>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4" t="s">
        <v>11</v>
      </c>
      <c r="AC85" s="545"/>
      <c r="AD85" s="546"/>
      <c r="AE85" s="230" t="s">
        <v>453</v>
      </c>
      <c r="AF85" s="231"/>
      <c r="AG85" s="231"/>
      <c r="AH85" s="232"/>
      <c r="AI85" s="230" t="s">
        <v>450</v>
      </c>
      <c r="AJ85" s="231"/>
      <c r="AK85" s="231"/>
      <c r="AL85" s="232"/>
      <c r="AM85" s="236" t="s">
        <v>445</v>
      </c>
      <c r="AN85" s="236"/>
      <c r="AO85" s="236"/>
      <c r="AP85" s="230"/>
      <c r="AQ85" s="145" t="s">
        <v>306</v>
      </c>
      <c r="AR85" s="116"/>
      <c r="AS85" s="116"/>
      <c r="AT85" s="117"/>
      <c r="AU85" s="520" t="s">
        <v>252</v>
      </c>
      <c r="AV85" s="520"/>
      <c r="AW85" s="520"/>
      <c r="AX85" s="521"/>
      <c r="AY85" s="10"/>
      <c r="AZ85" s="10"/>
      <c r="BA85" s="10"/>
      <c r="BB85" s="10"/>
      <c r="BC85" s="10"/>
    </row>
    <row r="86" spans="1:60" ht="18.75" customHeight="1" x14ac:dyDescent="0.15">
      <c r="A86" s="851"/>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v>31</v>
      </c>
      <c r="AR86" s="185"/>
      <c r="AS86" s="119" t="s">
        <v>307</v>
      </c>
      <c r="AT86" s="120"/>
      <c r="AU86" s="185" t="s">
        <v>535</v>
      </c>
      <c r="AV86" s="185"/>
      <c r="AW86" s="385" t="s">
        <v>296</v>
      </c>
      <c r="AX86" s="386"/>
      <c r="AY86" s="10"/>
      <c r="AZ86" s="10"/>
      <c r="BA86" s="10"/>
      <c r="BB86" s="10"/>
      <c r="BC86" s="10"/>
      <c r="BD86" s="10"/>
      <c r="BE86" s="10"/>
      <c r="BF86" s="10"/>
      <c r="BG86" s="10"/>
      <c r="BH86" s="10"/>
    </row>
    <row r="87" spans="1:60" ht="23.25" customHeight="1" x14ac:dyDescent="0.15">
      <c r="A87" s="851"/>
      <c r="B87" s="415"/>
      <c r="C87" s="415"/>
      <c r="D87" s="415"/>
      <c r="E87" s="415"/>
      <c r="F87" s="416"/>
      <c r="G87" s="90" t="s">
        <v>488</v>
      </c>
      <c r="H87" s="91"/>
      <c r="I87" s="91"/>
      <c r="J87" s="91"/>
      <c r="K87" s="91"/>
      <c r="L87" s="91"/>
      <c r="M87" s="91"/>
      <c r="N87" s="91"/>
      <c r="O87" s="92"/>
      <c r="P87" s="91" t="s">
        <v>510</v>
      </c>
      <c r="Q87" s="501"/>
      <c r="R87" s="501"/>
      <c r="S87" s="501"/>
      <c r="T87" s="501"/>
      <c r="U87" s="501"/>
      <c r="V87" s="501"/>
      <c r="W87" s="501"/>
      <c r="X87" s="502"/>
      <c r="Y87" s="548" t="s">
        <v>61</v>
      </c>
      <c r="Z87" s="549"/>
      <c r="AA87" s="550"/>
      <c r="AB87" s="448"/>
      <c r="AC87" s="448"/>
      <c r="AD87" s="448"/>
      <c r="AE87" s="204" t="s">
        <v>484</v>
      </c>
      <c r="AF87" s="205"/>
      <c r="AG87" s="205"/>
      <c r="AH87" s="205"/>
      <c r="AI87" s="204" t="s">
        <v>486</v>
      </c>
      <c r="AJ87" s="205"/>
      <c r="AK87" s="205"/>
      <c r="AL87" s="205"/>
      <c r="AM87" s="204">
        <v>1</v>
      </c>
      <c r="AN87" s="205"/>
      <c r="AO87" s="205"/>
      <c r="AP87" s="205"/>
      <c r="AQ87" s="327" t="s">
        <v>506</v>
      </c>
      <c r="AR87" s="193"/>
      <c r="AS87" s="193"/>
      <c r="AT87" s="328"/>
      <c r="AU87" s="205" t="s">
        <v>486</v>
      </c>
      <c r="AV87" s="205"/>
      <c r="AW87" s="205"/>
      <c r="AX87" s="207"/>
    </row>
    <row r="88" spans="1:60" ht="23.25" customHeight="1" x14ac:dyDescent="0.15">
      <c r="A88" s="851"/>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t="s">
        <v>487</v>
      </c>
      <c r="AF88" s="205"/>
      <c r="AG88" s="205"/>
      <c r="AH88" s="205"/>
      <c r="AI88" s="204" t="s">
        <v>484</v>
      </c>
      <c r="AJ88" s="205"/>
      <c r="AK88" s="205"/>
      <c r="AL88" s="205"/>
      <c r="AM88" s="204">
        <v>1</v>
      </c>
      <c r="AN88" s="205"/>
      <c r="AO88" s="205"/>
      <c r="AP88" s="205"/>
      <c r="AQ88" s="327">
        <v>1</v>
      </c>
      <c r="AR88" s="193"/>
      <c r="AS88" s="193"/>
      <c r="AT88" s="328"/>
      <c r="AU88" s="205" t="s">
        <v>506</v>
      </c>
      <c r="AV88" s="205"/>
      <c r="AW88" s="205"/>
      <c r="AX88" s="207"/>
      <c r="AY88" s="10"/>
      <c r="AZ88" s="10"/>
      <c r="BA88" s="10"/>
      <c r="BB88" s="10"/>
      <c r="BC88" s="10"/>
    </row>
    <row r="89" spans="1:60" ht="23.25" customHeight="1" thickBot="1" x14ac:dyDescent="0.2">
      <c r="A89" s="851"/>
      <c r="B89" s="516"/>
      <c r="C89" s="516"/>
      <c r="D89" s="516"/>
      <c r="E89" s="516"/>
      <c r="F89" s="517"/>
      <c r="G89" s="96"/>
      <c r="H89" s="97"/>
      <c r="I89" s="97"/>
      <c r="J89" s="97"/>
      <c r="K89" s="97"/>
      <c r="L89" s="97"/>
      <c r="M89" s="97"/>
      <c r="N89" s="97"/>
      <c r="O89" s="98"/>
      <c r="P89" s="162"/>
      <c r="Q89" s="162"/>
      <c r="R89" s="162"/>
      <c r="S89" s="162"/>
      <c r="T89" s="162"/>
      <c r="U89" s="162"/>
      <c r="V89" s="162"/>
      <c r="W89" s="162"/>
      <c r="X89" s="547"/>
      <c r="Y89" s="445" t="s">
        <v>13</v>
      </c>
      <c r="Z89" s="446"/>
      <c r="AA89" s="447"/>
      <c r="AB89" s="581" t="s">
        <v>14</v>
      </c>
      <c r="AC89" s="581"/>
      <c r="AD89" s="581"/>
      <c r="AE89" s="204" t="s">
        <v>484</v>
      </c>
      <c r="AF89" s="205"/>
      <c r="AG89" s="205"/>
      <c r="AH89" s="205"/>
      <c r="AI89" s="204" t="s">
        <v>484</v>
      </c>
      <c r="AJ89" s="205"/>
      <c r="AK89" s="205"/>
      <c r="AL89" s="205"/>
      <c r="AM89" s="204">
        <v>100</v>
      </c>
      <c r="AN89" s="205"/>
      <c r="AO89" s="205"/>
      <c r="AP89" s="205"/>
      <c r="AQ89" s="327" t="s">
        <v>484</v>
      </c>
      <c r="AR89" s="193"/>
      <c r="AS89" s="193"/>
      <c r="AT89" s="328"/>
      <c r="AU89" s="205" t="s">
        <v>484</v>
      </c>
      <c r="AV89" s="205"/>
      <c r="AW89" s="205"/>
      <c r="AX89" s="207"/>
      <c r="AY89" s="10"/>
      <c r="AZ89" s="10"/>
      <c r="BA89" s="10"/>
      <c r="BB89" s="10"/>
      <c r="BC89" s="10"/>
      <c r="BD89" s="10"/>
      <c r="BE89" s="10"/>
      <c r="BF89" s="10"/>
      <c r="BG89" s="10"/>
      <c r="BH89" s="10"/>
    </row>
    <row r="90" spans="1:60" ht="18.75" hidden="1" customHeight="1" x14ac:dyDescent="0.15">
      <c r="A90" s="851"/>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4" t="s">
        <v>11</v>
      </c>
      <c r="AC90" s="545"/>
      <c r="AD90" s="546"/>
      <c r="AE90" s="230" t="s">
        <v>453</v>
      </c>
      <c r="AF90" s="231"/>
      <c r="AG90" s="231"/>
      <c r="AH90" s="232"/>
      <c r="AI90" s="230" t="s">
        <v>450</v>
      </c>
      <c r="AJ90" s="231"/>
      <c r="AK90" s="231"/>
      <c r="AL90" s="232"/>
      <c r="AM90" s="236" t="s">
        <v>445</v>
      </c>
      <c r="AN90" s="236"/>
      <c r="AO90" s="236"/>
      <c r="AP90" s="230"/>
      <c r="AQ90" s="145" t="s">
        <v>306</v>
      </c>
      <c r="AR90" s="116"/>
      <c r="AS90" s="116"/>
      <c r="AT90" s="117"/>
      <c r="AU90" s="520" t="s">
        <v>252</v>
      </c>
      <c r="AV90" s="520"/>
      <c r="AW90" s="520"/>
      <c r="AX90" s="521"/>
    </row>
    <row r="91" spans="1:60" ht="18.75" hidden="1" customHeight="1" x14ac:dyDescent="0.15">
      <c r="A91" s="851"/>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1"/>
      <c r="B92" s="415"/>
      <c r="C92" s="415"/>
      <c r="D92" s="415"/>
      <c r="E92" s="415"/>
      <c r="F92" s="416"/>
      <c r="G92" s="90"/>
      <c r="H92" s="91"/>
      <c r="I92" s="91"/>
      <c r="J92" s="91"/>
      <c r="K92" s="91"/>
      <c r="L92" s="91"/>
      <c r="M92" s="91"/>
      <c r="N92" s="91"/>
      <c r="O92" s="92"/>
      <c r="P92" s="91"/>
      <c r="Q92" s="501"/>
      <c r="R92" s="501"/>
      <c r="S92" s="501"/>
      <c r="T92" s="501"/>
      <c r="U92" s="501"/>
      <c r="V92" s="501"/>
      <c r="W92" s="501"/>
      <c r="X92" s="502"/>
      <c r="Y92" s="548" t="s">
        <v>61</v>
      </c>
      <c r="Z92" s="549"/>
      <c r="AA92" s="550"/>
      <c r="AB92" s="448"/>
      <c r="AC92" s="448"/>
      <c r="AD92" s="448"/>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1"/>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1"/>
      <c r="B94" s="516"/>
      <c r="C94" s="516"/>
      <c r="D94" s="516"/>
      <c r="E94" s="516"/>
      <c r="F94" s="517"/>
      <c r="G94" s="96"/>
      <c r="H94" s="97"/>
      <c r="I94" s="97"/>
      <c r="J94" s="97"/>
      <c r="K94" s="97"/>
      <c r="L94" s="97"/>
      <c r="M94" s="97"/>
      <c r="N94" s="97"/>
      <c r="O94" s="98"/>
      <c r="P94" s="162"/>
      <c r="Q94" s="162"/>
      <c r="R94" s="162"/>
      <c r="S94" s="162"/>
      <c r="T94" s="162"/>
      <c r="U94" s="162"/>
      <c r="V94" s="162"/>
      <c r="W94" s="162"/>
      <c r="X94" s="547"/>
      <c r="Y94" s="445" t="s">
        <v>13</v>
      </c>
      <c r="Z94" s="446"/>
      <c r="AA94" s="447"/>
      <c r="AB94" s="581" t="s">
        <v>14</v>
      </c>
      <c r="AC94" s="581"/>
      <c r="AD94" s="581"/>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1"/>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4" t="s">
        <v>11</v>
      </c>
      <c r="AC95" s="545"/>
      <c r="AD95" s="546"/>
      <c r="AE95" s="230" t="s">
        <v>453</v>
      </c>
      <c r="AF95" s="231"/>
      <c r="AG95" s="231"/>
      <c r="AH95" s="232"/>
      <c r="AI95" s="230" t="s">
        <v>450</v>
      </c>
      <c r="AJ95" s="231"/>
      <c r="AK95" s="231"/>
      <c r="AL95" s="232"/>
      <c r="AM95" s="236" t="s">
        <v>445</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1"/>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1"/>
      <c r="B97" s="415"/>
      <c r="C97" s="415"/>
      <c r="D97" s="415"/>
      <c r="E97" s="415"/>
      <c r="F97" s="416"/>
      <c r="G97" s="90"/>
      <c r="H97" s="91"/>
      <c r="I97" s="91"/>
      <c r="J97" s="91"/>
      <c r="K97" s="91"/>
      <c r="L97" s="91"/>
      <c r="M97" s="91"/>
      <c r="N97" s="91"/>
      <c r="O97" s="92"/>
      <c r="P97" s="91"/>
      <c r="Q97" s="501"/>
      <c r="R97" s="501"/>
      <c r="S97" s="501"/>
      <c r="T97" s="501"/>
      <c r="U97" s="501"/>
      <c r="V97" s="501"/>
      <c r="W97" s="501"/>
      <c r="X97" s="502"/>
      <c r="Y97" s="548" t="s">
        <v>61</v>
      </c>
      <c r="Z97" s="549"/>
      <c r="AA97" s="550"/>
      <c r="AB97" s="455"/>
      <c r="AC97" s="456"/>
      <c r="AD97" s="457"/>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1"/>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2"/>
      <c r="B99" s="417"/>
      <c r="C99" s="417"/>
      <c r="D99" s="417"/>
      <c r="E99" s="417"/>
      <c r="F99" s="418"/>
      <c r="G99" s="567"/>
      <c r="H99" s="201"/>
      <c r="I99" s="201"/>
      <c r="J99" s="201"/>
      <c r="K99" s="201"/>
      <c r="L99" s="201"/>
      <c r="M99" s="201"/>
      <c r="N99" s="201"/>
      <c r="O99" s="568"/>
      <c r="P99" s="505"/>
      <c r="Q99" s="505"/>
      <c r="R99" s="505"/>
      <c r="S99" s="505"/>
      <c r="T99" s="505"/>
      <c r="U99" s="505"/>
      <c r="V99" s="505"/>
      <c r="W99" s="505"/>
      <c r="X99" s="506"/>
      <c r="Y99" s="881" t="s">
        <v>13</v>
      </c>
      <c r="Z99" s="882"/>
      <c r="AA99" s="883"/>
      <c r="AB99" s="878" t="s">
        <v>14</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11</v>
      </c>
      <c r="AC100" s="468"/>
      <c r="AD100" s="468"/>
      <c r="AE100" s="526" t="s">
        <v>453</v>
      </c>
      <c r="AF100" s="527"/>
      <c r="AG100" s="527"/>
      <c r="AH100" s="528"/>
      <c r="AI100" s="526" t="s">
        <v>450</v>
      </c>
      <c r="AJ100" s="527"/>
      <c r="AK100" s="527"/>
      <c r="AL100" s="528"/>
      <c r="AM100" s="526" t="s">
        <v>446</v>
      </c>
      <c r="AN100" s="527"/>
      <c r="AO100" s="527"/>
      <c r="AP100" s="528"/>
      <c r="AQ100" s="307" t="s">
        <v>439</v>
      </c>
      <c r="AR100" s="308"/>
      <c r="AS100" s="308"/>
      <c r="AT100" s="309"/>
      <c r="AU100" s="307" t="s">
        <v>436</v>
      </c>
      <c r="AV100" s="308"/>
      <c r="AW100" s="308"/>
      <c r="AX100" s="310"/>
    </row>
    <row r="101" spans="1:60" ht="23.25" customHeight="1" x14ac:dyDescent="0.15">
      <c r="A101" s="409"/>
      <c r="B101" s="410"/>
      <c r="C101" s="410"/>
      <c r="D101" s="410"/>
      <c r="E101" s="410"/>
      <c r="F101" s="411"/>
      <c r="G101" s="91" t="s">
        <v>497</v>
      </c>
      <c r="H101" s="91"/>
      <c r="I101" s="91"/>
      <c r="J101" s="91"/>
      <c r="K101" s="91"/>
      <c r="L101" s="91"/>
      <c r="M101" s="91"/>
      <c r="N101" s="91"/>
      <c r="O101" s="91"/>
      <c r="P101" s="91"/>
      <c r="Q101" s="91"/>
      <c r="R101" s="91"/>
      <c r="S101" s="91"/>
      <c r="T101" s="91"/>
      <c r="U101" s="91"/>
      <c r="V101" s="91"/>
      <c r="W101" s="91"/>
      <c r="X101" s="92"/>
      <c r="Y101" s="529" t="s">
        <v>54</v>
      </c>
      <c r="Z101" s="530"/>
      <c r="AA101" s="531"/>
      <c r="AB101" s="448" t="s">
        <v>521</v>
      </c>
      <c r="AC101" s="448"/>
      <c r="AD101" s="448"/>
      <c r="AE101" s="204" t="s">
        <v>507</v>
      </c>
      <c r="AF101" s="205"/>
      <c r="AG101" s="205"/>
      <c r="AH101" s="206"/>
      <c r="AI101" s="204" t="s">
        <v>506</v>
      </c>
      <c r="AJ101" s="205"/>
      <c r="AK101" s="205"/>
      <c r="AL101" s="206"/>
      <c r="AM101" s="204">
        <v>1</v>
      </c>
      <c r="AN101" s="205"/>
      <c r="AO101" s="205"/>
      <c r="AP101" s="206"/>
      <c r="AQ101" s="204" t="s">
        <v>506</v>
      </c>
      <c r="AR101" s="205"/>
      <c r="AS101" s="205"/>
      <c r="AT101" s="206"/>
      <c r="AU101" s="204" t="s">
        <v>506</v>
      </c>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521</v>
      </c>
      <c r="AC102" s="448"/>
      <c r="AD102" s="448"/>
      <c r="AE102" s="405" t="s">
        <v>506</v>
      </c>
      <c r="AF102" s="405"/>
      <c r="AG102" s="405"/>
      <c r="AH102" s="405"/>
      <c r="AI102" s="405" t="s">
        <v>507</v>
      </c>
      <c r="AJ102" s="405"/>
      <c r="AK102" s="405"/>
      <c r="AL102" s="405"/>
      <c r="AM102" s="405">
        <v>1</v>
      </c>
      <c r="AN102" s="405"/>
      <c r="AO102" s="405"/>
      <c r="AP102" s="405"/>
      <c r="AQ102" s="259">
        <v>1</v>
      </c>
      <c r="AR102" s="260"/>
      <c r="AS102" s="260"/>
      <c r="AT102" s="306"/>
      <c r="AU102" s="259" t="s">
        <v>508</v>
      </c>
      <c r="AV102" s="260"/>
      <c r="AW102" s="260"/>
      <c r="AX102" s="306"/>
    </row>
    <row r="103" spans="1:60" ht="31.5"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453</v>
      </c>
      <c r="AF103" s="403"/>
      <c r="AG103" s="403"/>
      <c r="AH103" s="404"/>
      <c r="AI103" s="402" t="s">
        <v>450</v>
      </c>
      <c r="AJ103" s="403"/>
      <c r="AK103" s="403"/>
      <c r="AL103" s="404"/>
      <c r="AM103" s="402" t="s">
        <v>446</v>
      </c>
      <c r="AN103" s="403"/>
      <c r="AO103" s="403"/>
      <c r="AP103" s="404"/>
      <c r="AQ103" s="270" t="s">
        <v>439</v>
      </c>
      <c r="AR103" s="271"/>
      <c r="AS103" s="271"/>
      <c r="AT103" s="311"/>
      <c r="AU103" s="270" t="s">
        <v>436</v>
      </c>
      <c r="AV103" s="271"/>
      <c r="AW103" s="271"/>
      <c r="AX103" s="272"/>
    </row>
    <row r="104" spans="1:60" ht="23.25" customHeight="1" x14ac:dyDescent="0.15">
      <c r="A104" s="409"/>
      <c r="B104" s="410"/>
      <c r="C104" s="410"/>
      <c r="D104" s="410"/>
      <c r="E104" s="410"/>
      <c r="F104" s="411"/>
      <c r="G104" s="91" t="s">
        <v>509</v>
      </c>
      <c r="H104" s="91"/>
      <c r="I104" s="91"/>
      <c r="J104" s="91"/>
      <c r="K104" s="91"/>
      <c r="L104" s="91"/>
      <c r="M104" s="91"/>
      <c r="N104" s="91"/>
      <c r="O104" s="91"/>
      <c r="P104" s="91"/>
      <c r="Q104" s="91"/>
      <c r="R104" s="91"/>
      <c r="S104" s="91"/>
      <c r="T104" s="91"/>
      <c r="U104" s="91"/>
      <c r="V104" s="91"/>
      <c r="W104" s="91"/>
      <c r="X104" s="92"/>
      <c r="Y104" s="452" t="s">
        <v>54</v>
      </c>
      <c r="Z104" s="453"/>
      <c r="AA104" s="454"/>
      <c r="AB104" s="532" t="s">
        <v>521</v>
      </c>
      <c r="AC104" s="533"/>
      <c r="AD104" s="534"/>
      <c r="AE104" s="204" t="s">
        <v>506</v>
      </c>
      <c r="AF104" s="205"/>
      <c r="AG104" s="205"/>
      <c r="AH104" s="206"/>
      <c r="AI104" s="204" t="s">
        <v>506</v>
      </c>
      <c r="AJ104" s="205"/>
      <c r="AK104" s="205"/>
      <c r="AL104" s="206"/>
      <c r="AM104" s="204" t="s">
        <v>506</v>
      </c>
      <c r="AN104" s="205"/>
      <c r="AO104" s="205"/>
      <c r="AP104" s="206"/>
      <c r="AQ104" s="204" t="s">
        <v>506</v>
      </c>
      <c r="AR104" s="205"/>
      <c r="AS104" s="205"/>
      <c r="AT104" s="206"/>
      <c r="AU104" s="204" t="s">
        <v>506</v>
      </c>
      <c r="AV104" s="205"/>
      <c r="AW104" s="205"/>
      <c r="AX104" s="206"/>
    </row>
    <row r="105" spans="1:60" ht="23.25"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t="s">
        <v>521</v>
      </c>
      <c r="AC105" s="456"/>
      <c r="AD105" s="457"/>
      <c r="AE105" s="405" t="s">
        <v>506</v>
      </c>
      <c r="AF105" s="405"/>
      <c r="AG105" s="405"/>
      <c r="AH105" s="405"/>
      <c r="AI105" s="405" t="s">
        <v>506</v>
      </c>
      <c r="AJ105" s="405"/>
      <c r="AK105" s="405"/>
      <c r="AL105" s="405"/>
      <c r="AM105" s="405" t="s">
        <v>506</v>
      </c>
      <c r="AN105" s="405"/>
      <c r="AO105" s="405"/>
      <c r="AP105" s="405"/>
      <c r="AQ105" s="204">
        <v>1</v>
      </c>
      <c r="AR105" s="205"/>
      <c r="AS105" s="205"/>
      <c r="AT105" s="206"/>
      <c r="AU105" s="259">
        <v>1</v>
      </c>
      <c r="AV105" s="260"/>
      <c r="AW105" s="260"/>
      <c r="AX105" s="306"/>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453</v>
      </c>
      <c r="AF106" s="403"/>
      <c r="AG106" s="403"/>
      <c r="AH106" s="404"/>
      <c r="AI106" s="402" t="s">
        <v>450</v>
      </c>
      <c r="AJ106" s="403"/>
      <c r="AK106" s="403"/>
      <c r="AL106" s="404"/>
      <c r="AM106" s="402" t="s">
        <v>445</v>
      </c>
      <c r="AN106" s="403"/>
      <c r="AO106" s="403"/>
      <c r="AP106" s="404"/>
      <c r="AQ106" s="270" t="s">
        <v>439</v>
      </c>
      <c r="AR106" s="271"/>
      <c r="AS106" s="271"/>
      <c r="AT106" s="311"/>
      <c r="AU106" s="270" t="s">
        <v>436</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6"/>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453</v>
      </c>
      <c r="AF109" s="403"/>
      <c r="AG109" s="403"/>
      <c r="AH109" s="404"/>
      <c r="AI109" s="402" t="s">
        <v>450</v>
      </c>
      <c r="AJ109" s="403"/>
      <c r="AK109" s="403"/>
      <c r="AL109" s="404"/>
      <c r="AM109" s="402" t="s">
        <v>446</v>
      </c>
      <c r="AN109" s="403"/>
      <c r="AO109" s="403"/>
      <c r="AP109" s="404"/>
      <c r="AQ109" s="270" t="s">
        <v>439</v>
      </c>
      <c r="AR109" s="271"/>
      <c r="AS109" s="271"/>
      <c r="AT109" s="311"/>
      <c r="AU109" s="270" t="s">
        <v>436</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6"/>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453</v>
      </c>
      <c r="AF112" s="403"/>
      <c r="AG112" s="403"/>
      <c r="AH112" s="404"/>
      <c r="AI112" s="402" t="s">
        <v>450</v>
      </c>
      <c r="AJ112" s="403"/>
      <c r="AK112" s="403"/>
      <c r="AL112" s="404"/>
      <c r="AM112" s="402" t="s">
        <v>445</v>
      </c>
      <c r="AN112" s="403"/>
      <c r="AO112" s="403"/>
      <c r="AP112" s="404"/>
      <c r="AQ112" s="270" t="s">
        <v>439</v>
      </c>
      <c r="AR112" s="271"/>
      <c r="AS112" s="271"/>
      <c r="AT112" s="311"/>
      <c r="AU112" s="270" t="s">
        <v>436</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453</v>
      </c>
      <c r="AF115" s="403"/>
      <c r="AG115" s="403"/>
      <c r="AH115" s="404"/>
      <c r="AI115" s="402" t="s">
        <v>450</v>
      </c>
      <c r="AJ115" s="403"/>
      <c r="AK115" s="403"/>
      <c r="AL115" s="404"/>
      <c r="AM115" s="402" t="s">
        <v>445</v>
      </c>
      <c r="AN115" s="403"/>
      <c r="AO115" s="403"/>
      <c r="AP115" s="404"/>
      <c r="AQ115" s="578" t="s">
        <v>440</v>
      </c>
      <c r="AR115" s="579"/>
      <c r="AS115" s="579"/>
      <c r="AT115" s="579"/>
      <c r="AU115" s="579"/>
      <c r="AV115" s="579"/>
      <c r="AW115" s="579"/>
      <c r="AX115" s="580"/>
    </row>
    <row r="116" spans="1:50" ht="23.25" customHeight="1" x14ac:dyDescent="0.15">
      <c r="A116" s="426"/>
      <c r="B116" s="427"/>
      <c r="C116" s="427"/>
      <c r="D116" s="427"/>
      <c r="E116" s="427"/>
      <c r="F116" s="428"/>
      <c r="G116" s="380" t="s">
        <v>492</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493</v>
      </c>
      <c r="AC116" s="450"/>
      <c r="AD116" s="451"/>
      <c r="AE116" s="405" t="s">
        <v>535</v>
      </c>
      <c r="AF116" s="405"/>
      <c r="AG116" s="405"/>
      <c r="AH116" s="405"/>
      <c r="AI116" s="405" t="s">
        <v>535</v>
      </c>
      <c r="AJ116" s="405"/>
      <c r="AK116" s="405"/>
      <c r="AL116" s="405"/>
      <c r="AM116" s="405">
        <v>142</v>
      </c>
      <c r="AN116" s="405"/>
      <c r="AO116" s="405"/>
      <c r="AP116" s="405"/>
      <c r="AQ116" s="204">
        <v>657</v>
      </c>
      <c r="AR116" s="205"/>
      <c r="AS116" s="205"/>
      <c r="AT116" s="205"/>
      <c r="AU116" s="205"/>
      <c r="AV116" s="205"/>
      <c r="AW116" s="205"/>
      <c r="AX116" s="207"/>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522</v>
      </c>
      <c r="AC117" s="460"/>
      <c r="AD117" s="461"/>
      <c r="AE117" s="538" t="s">
        <v>535</v>
      </c>
      <c r="AF117" s="538"/>
      <c r="AG117" s="538"/>
      <c r="AH117" s="538"/>
      <c r="AI117" s="538" t="s">
        <v>535</v>
      </c>
      <c r="AJ117" s="538"/>
      <c r="AK117" s="538"/>
      <c r="AL117" s="538"/>
      <c r="AM117" s="538" t="s">
        <v>527</v>
      </c>
      <c r="AN117" s="538"/>
      <c r="AO117" s="538"/>
      <c r="AP117" s="538"/>
      <c r="AQ117" s="538" t="s">
        <v>523</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453</v>
      </c>
      <c r="AF118" s="403"/>
      <c r="AG118" s="403"/>
      <c r="AH118" s="404"/>
      <c r="AI118" s="402" t="s">
        <v>450</v>
      </c>
      <c r="AJ118" s="403"/>
      <c r="AK118" s="403"/>
      <c r="AL118" s="404"/>
      <c r="AM118" s="402" t="s">
        <v>445</v>
      </c>
      <c r="AN118" s="403"/>
      <c r="AO118" s="403"/>
      <c r="AP118" s="404"/>
      <c r="AQ118" s="578" t="s">
        <v>440</v>
      </c>
      <c r="AR118" s="579"/>
      <c r="AS118" s="579"/>
      <c r="AT118" s="579"/>
      <c r="AU118" s="579"/>
      <c r="AV118" s="579"/>
      <c r="AW118" s="579"/>
      <c r="AX118" s="580"/>
    </row>
    <row r="119" spans="1:50" ht="23.25" hidden="1" customHeight="1" x14ac:dyDescent="0.15">
      <c r="A119" s="426"/>
      <c r="B119" s="427"/>
      <c r="C119" s="427"/>
      <c r="D119" s="427"/>
      <c r="E119" s="427"/>
      <c r="F119" s="428"/>
      <c r="G119" s="380" t="s">
        <v>403</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402</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453</v>
      </c>
      <c r="AF121" s="403"/>
      <c r="AG121" s="403"/>
      <c r="AH121" s="404"/>
      <c r="AI121" s="402" t="s">
        <v>450</v>
      </c>
      <c r="AJ121" s="403"/>
      <c r="AK121" s="403"/>
      <c r="AL121" s="404"/>
      <c r="AM121" s="402" t="s">
        <v>445</v>
      </c>
      <c r="AN121" s="403"/>
      <c r="AO121" s="403"/>
      <c r="AP121" s="404"/>
      <c r="AQ121" s="578" t="s">
        <v>440</v>
      </c>
      <c r="AR121" s="579"/>
      <c r="AS121" s="579"/>
      <c r="AT121" s="579"/>
      <c r="AU121" s="579"/>
      <c r="AV121" s="579"/>
      <c r="AW121" s="579"/>
      <c r="AX121" s="580"/>
    </row>
    <row r="122" spans="1:50" ht="23.25" hidden="1" customHeight="1" x14ac:dyDescent="0.15">
      <c r="A122" s="426"/>
      <c r="B122" s="427"/>
      <c r="C122" s="427"/>
      <c r="D122" s="427"/>
      <c r="E122" s="427"/>
      <c r="F122" s="428"/>
      <c r="G122" s="380" t="s">
        <v>403</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404</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454</v>
      </c>
      <c r="AF124" s="403"/>
      <c r="AG124" s="403"/>
      <c r="AH124" s="404"/>
      <c r="AI124" s="402" t="s">
        <v>450</v>
      </c>
      <c r="AJ124" s="403"/>
      <c r="AK124" s="403"/>
      <c r="AL124" s="404"/>
      <c r="AM124" s="402" t="s">
        <v>445</v>
      </c>
      <c r="AN124" s="403"/>
      <c r="AO124" s="403"/>
      <c r="AP124" s="404"/>
      <c r="AQ124" s="578" t="s">
        <v>440</v>
      </c>
      <c r="AR124" s="579"/>
      <c r="AS124" s="579"/>
      <c r="AT124" s="579"/>
      <c r="AU124" s="579"/>
      <c r="AV124" s="579"/>
      <c r="AW124" s="579"/>
      <c r="AX124" s="580"/>
    </row>
    <row r="125" spans="1:50" ht="23.25" hidden="1" customHeight="1" x14ac:dyDescent="0.15">
      <c r="A125" s="426"/>
      <c r="B125" s="427"/>
      <c r="C125" s="427"/>
      <c r="D125" s="427"/>
      <c r="E125" s="427"/>
      <c r="F125" s="428"/>
      <c r="G125" s="380" t="s">
        <v>403</v>
      </c>
      <c r="H125" s="380"/>
      <c r="I125" s="380"/>
      <c r="J125" s="380"/>
      <c r="K125" s="380"/>
      <c r="L125" s="380"/>
      <c r="M125" s="380"/>
      <c r="N125" s="380"/>
      <c r="O125" s="380"/>
      <c r="P125" s="380"/>
      <c r="Q125" s="380"/>
      <c r="R125" s="380"/>
      <c r="S125" s="380"/>
      <c r="T125" s="380"/>
      <c r="U125" s="380"/>
      <c r="V125" s="380"/>
      <c r="W125" s="380"/>
      <c r="X125" s="915"/>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6"/>
      <c r="Y126" s="458" t="s">
        <v>48</v>
      </c>
      <c r="Z126" s="433"/>
      <c r="AA126" s="434"/>
      <c r="AB126" s="459" t="s">
        <v>402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2" t="s">
        <v>453</v>
      </c>
      <c r="AF127" s="403"/>
      <c r="AG127" s="403"/>
      <c r="AH127" s="404"/>
      <c r="AI127" s="402" t="s">
        <v>450</v>
      </c>
      <c r="AJ127" s="403"/>
      <c r="AK127" s="403"/>
      <c r="AL127" s="404"/>
      <c r="AM127" s="402" t="s">
        <v>445</v>
      </c>
      <c r="AN127" s="403"/>
      <c r="AO127" s="403"/>
      <c r="AP127" s="404"/>
      <c r="AQ127" s="578" t="s">
        <v>440</v>
      </c>
      <c r="AR127" s="579"/>
      <c r="AS127" s="579"/>
      <c r="AT127" s="579"/>
      <c r="AU127" s="579"/>
      <c r="AV127" s="579"/>
      <c r="AW127" s="579"/>
      <c r="AX127" s="580"/>
    </row>
    <row r="128" spans="1:50" ht="23.25" hidden="1" customHeight="1" x14ac:dyDescent="0.15">
      <c r="A128" s="426"/>
      <c r="B128" s="427"/>
      <c r="C128" s="427"/>
      <c r="D128" s="427"/>
      <c r="E128" s="427"/>
      <c r="F128" s="428"/>
      <c r="G128" s="380" t="s">
        <v>403</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hidden="1" customHeight="1" x14ac:dyDescent="0.15">
      <c r="A130" s="174" t="s">
        <v>475</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17"/>
      <c r="E430" s="160" t="s">
        <v>463</v>
      </c>
      <c r="F430" s="884"/>
      <c r="G430" s="885" t="s">
        <v>326</v>
      </c>
      <c r="H430" s="109"/>
      <c r="I430" s="109"/>
      <c r="J430" s="886"/>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row>
    <row r="431" spans="1:50" ht="18.75" hidden="1"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7"/>
      <c r="AR432" s="186"/>
      <c r="AS432" s="119" t="s">
        <v>307</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7"/>
      <c r="AR457" s="186"/>
      <c r="AS457" s="119" t="s">
        <v>307</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0" t="s">
        <v>30</v>
      </c>
      <c r="AH701" s="369"/>
      <c r="AI701" s="369"/>
      <c r="AJ701" s="369"/>
      <c r="AK701" s="369"/>
      <c r="AL701" s="369"/>
      <c r="AM701" s="369"/>
      <c r="AN701" s="369"/>
      <c r="AO701" s="369"/>
      <c r="AP701" s="369"/>
      <c r="AQ701" s="369"/>
      <c r="AR701" s="369"/>
      <c r="AS701" s="369"/>
      <c r="AT701" s="369"/>
      <c r="AU701" s="369"/>
      <c r="AV701" s="369"/>
      <c r="AW701" s="369"/>
      <c r="AX701" s="811"/>
    </row>
    <row r="702" spans="1:50" ht="50.25" customHeight="1" x14ac:dyDescent="0.15">
      <c r="A702" s="856" t="s">
        <v>258</v>
      </c>
      <c r="B702" s="857"/>
      <c r="C702" s="693" t="s">
        <v>259</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2" t="s">
        <v>483</v>
      </c>
      <c r="AE702" s="333"/>
      <c r="AF702" s="333"/>
      <c r="AG702" s="372" t="s">
        <v>498</v>
      </c>
      <c r="AH702" s="373"/>
      <c r="AI702" s="373"/>
      <c r="AJ702" s="373"/>
      <c r="AK702" s="373"/>
      <c r="AL702" s="373"/>
      <c r="AM702" s="373"/>
      <c r="AN702" s="373"/>
      <c r="AO702" s="373"/>
      <c r="AP702" s="373"/>
      <c r="AQ702" s="373"/>
      <c r="AR702" s="373"/>
      <c r="AS702" s="373"/>
      <c r="AT702" s="373"/>
      <c r="AU702" s="373"/>
      <c r="AV702" s="373"/>
      <c r="AW702" s="373"/>
      <c r="AX702" s="374"/>
    </row>
    <row r="703" spans="1:50" ht="54"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9"/>
      <c r="AD703" s="315" t="s">
        <v>483</v>
      </c>
      <c r="AE703" s="316"/>
      <c r="AF703" s="316"/>
      <c r="AG703" s="87" t="s">
        <v>499</v>
      </c>
      <c r="AH703" s="88"/>
      <c r="AI703" s="88"/>
      <c r="AJ703" s="88"/>
      <c r="AK703" s="88"/>
      <c r="AL703" s="88"/>
      <c r="AM703" s="88"/>
      <c r="AN703" s="88"/>
      <c r="AO703" s="88"/>
      <c r="AP703" s="88"/>
      <c r="AQ703" s="88"/>
      <c r="AR703" s="88"/>
      <c r="AS703" s="88"/>
      <c r="AT703" s="88"/>
      <c r="AU703" s="88"/>
      <c r="AV703" s="88"/>
      <c r="AW703" s="88"/>
      <c r="AX703" s="89"/>
    </row>
    <row r="704" spans="1:50" ht="8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500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5" t="s">
        <v>38</v>
      </c>
      <c r="B705" s="626"/>
      <c r="C705" s="807" t="s">
        <v>40</v>
      </c>
      <c r="D705" s="808"/>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9"/>
      <c r="AD705" s="699" t="s">
        <v>483</v>
      </c>
      <c r="AE705" s="700"/>
      <c r="AF705" s="700"/>
      <c r="AG705" s="111" t="s">
        <v>525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7"/>
      <c r="B706" s="628"/>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5" t="s">
        <v>524</v>
      </c>
      <c r="AE706" s="316"/>
      <c r="AF706" s="648"/>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7"/>
      <c r="B707" s="628"/>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7"/>
      <c r="B708" s="629"/>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1" t="s">
        <v>494</v>
      </c>
      <c r="AE708" s="592"/>
      <c r="AF708" s="592"/>
      <c r="AG708" s="728" t="s">
        <v>501</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7"/>
      <c r="B709" s="629"/>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494</v>
      </c>
      <c r="AE709" s="316"/>
      <c r="AF709" s="316"/>
      <c r="AG709" s="87" t="s">
        <v>501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7"/>
      <c r="B710" s="629"/>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494</v>
      </c>
      <c r="AE710" s="316"/>
      <c r="AF710" s="316"/>
      <c r="AG710" s="87" t="s">
        <v>501</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7"/>
      <c r="B711" s="629"/>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494</v>
      </c>
      <c r="AE711" s="316"/>
      <c r="AF711" s="316"/>
      <c r="AG711" s="87" t="s">
        <v>501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7"/>
      <c r="B712" s="629"/>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8" t="s">
        <v>494</v>
      </c>
      <c r="AE712" s="769"/>
      <c r="AF712" s="769"/>
      <c r="AG712" s="796" t="s">
        <v>501</v>
      </c>
      <c r="AH712" s="797"/>
      <c r="AI712" s="797"/>
      <c r="AJ712" s="797"/>
      <c r="AK712" s="797"/>
      <c r="AL712" s="797"/>
      <c r="AM712" s="797"/>
      <c r="AN712" s="797"/>
      <c r="AO712" s="797"/>
      <c r="AP712" s="797"/>
      <c r="AQ712" s="797"/>
      <c r="AR712" s="797"/>
      <c r="AS712" s="797"/>
      <c r="AT712" s="797"/>
      <c r="AU712" s="797"/>
      <c r="AV712" s="797"/>
      <c r="AW712" s="797"/>
      <c r="AX712" s="798"/>
    </row>
    <row r="713" spans="1:50" ht="51" customHeight="1" x14ac:dyDescent="0.15">
      <c r="A713" s="627"/>
      <c r="B713" s="629"/>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5" t="s">
        <v>483</v>
      </c>
      <c r="AE713" s="316"/>
      <c r="AF713" s="648"/>
      <c r="AG713" s="87" t="s">
        <v>529</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0"/>
      <c r="B714" s="631"/>
      <c r="C714" s="632" t="s">
        <v>368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3" t="s">
        <v>494</v>
      </c>
      <c r="AE714" s="794"/>
      <c r="AF714" s="795"/>
      <c r="AG714" s="722" t="s">
        <v>501</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5"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1" t="s">
        <v>494</v>
      </c>
      <c r="AE715" s="592"/>
      <c r="AF715" s="641"/>
      <c r="AG715" s="728" t="s">
        <v>501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494</v>
      </c>
      <c r="AE716" s="614"/>
      <c r="AF716" s="614"/>
      <c r="AG716" s="87" t="s">
        <v>502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7"/>
      <c r="B717" s="629"/>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494</v>
      </c>
      <c r="AE717" s="316"/>
      <c r="AF717" s="316"/>
      <c r="AG717" s="87" t="s">
        <v>501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0"/>
      <c r="B718" s="631"/>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494</v>
      </c>
      <c r="AE718" s="316"/>
      <c r="AF718" s="316"/>
      <c r="AG718" s="113" t="s">
        <v>501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483</v>
      </c>
      <c r="AE719" s="592"/>
      <c r="AF719" s="592"/>
      <c r="AG719" s="111" t="s">
        <v>504</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9"/>
      <c r="E720" s="289"/>
      <c r="F720" s="290"/>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t="s">
        <v>268</v>
      </c>
      <c r="D721" s="283"/>
      <c r="E721" s="283"/>
      <c r="F721" s="284"/>
      <c r="G721" s="273"/>
      <c r="H721" s="274"/>
      <c r="I721" s="69" t="str">
        <f>IF(OR(G721="　", G721=""), "", "-")</f>
        <v/>
      </c>
      <c r="J721" s="277">
        <v>18</v>
      </c>
      <c r="K721" s="277"/>
      <c r="L721" s="69" t="str">
        <f>IF(M721="","","-")</f>
        <v/>
      </c>
      <c r="M721" s="70"/>
      <c r="N721" s="291" t="s">
        <v>503</v>
      </c>
      <c r="O721" s="292"/>
      <c r="P721" s="292"/>
      <c r="Q721" s="292"/>
      <c r="R721" s="292"/>
      <c r="S721" s="292"/>
      <c r="T721" s="292"/>
      <c r="U721" s="292"/>
      <c r="V721" s="292"/>
      <c r="W721" s="292"/>
      <c r="X721" s="292"/>
      <c r="Y721" s="292"/>
      <c r="Z721" s="292"/>
      <c r="AA721" s="292"/>
      <c r="AB721" s="292"/>
      <c r="AC721" s="292"/>
      <c r="AD721" s="292"/>
      <c r="AE721" s="292"/>
      <c r="AF721" s="293"/>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2"/>
      <c r="D725" s="313"/>
      <c r="E725" s="313"/>
      <c r="F725" s="314"/>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5" t="s">
        <v>47</v>
      </c>
      <c r="B726" s="788"/>
      <c r="C726" s="801" t="s">
        <v>52</v>
      </c>
      <c r="D726" s="823"/>
      <c r="E726" s="823"/>
      <c r="F726" s="824"/>
      <c r="G726" s="564" t="s">
        <v>528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89"/>
      <c r="B727" s="790"/>
      <c r="C727" s="734" t="s">
        <v>56</v>
      </c>
      <c r="D727" s="735"/>
      <c r="E727" s="735"/>
      <c r="F727" s="736"/>
      <c r="G727" s="562" t="s">
        <v>526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9.75" customHeight="1" thickBot="1" x14ac:dyDescent="0.2">
      <c r="A729" s="621" t="s">
        <v>531</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6" customHeight="1" thickBot="1" x14ac:dyDescent="0.2">
      <c r="A731" s="785" t="s">
        <v>256</v>
      </c>
      <c r="B731" s="786"/>
      <c r="C731" s="786"/>
      <c r="D731" s="786"/>
      <c r="E731" s="787"/>
      <c r="F731" s="624" t="s">
        <v>532</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85.9" customHeight="1" thickBot="1" x14ac:dyDescent="0.2">
      <c r="A733" s="658" t="s">
        <v>256</v>
      </c>
      <c r="B733" s="659"/>
      <c r="C733" s="659"/>
      <c r="D733" s="659"/>
      <c r="E733" s="660"/>
      <c r="F733" s="624" t="s">
        <v>537</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79.5" customHeight="1" thickBot="1" x14ac:dyDescent="0.2">
      <c r="A735" s="776" t="s">
        <v>535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5" t="s">
        <v>397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4" t="s">
        <v>467</v>
      </c>
      <c r="B737" s="196"/>
      <c r="C737" s="196"/>
      <c r="D737" s="197"/>
      <c r="E737" s="973" t="s">
        <v>501</v>
      </c>
      <c r="F737" s="973"/>
      <c r="G737" s="973"/>
      <c r="H737" s="973"/>
      <c r="I737" s="973"/>
      <c r="J737" s="973"/>
      <c r="K737" s="973"/>
      <c r="L737" s="973"/>
      <c r="M737" s="973"/>
      <c r="N737" s="352" t="s">
        <v>460</v>
      </c>
      <c r="O737" s="352"/>
      <c r="P737" s="352"/>
      <c r="Q737" s="352"/>
      <c r="R737" s="973" t="s">
        <v>501</v>
      </c>
      <c r="S737" s="973"/>
      <c r="T737" s="973"/>
      <c r="U737" s="973"/>
      <c r="V737" s="973"/>
      <c r="W737" s="973"/>
      <c r="X737" s="973"/>
      <c r="Y737" s="973"/>
      <c r="Z737" s="973"/>
      <c r="AA737" s="352" t="s">
        <v>459</v>
      </c>
      <c r="AB737" s="352"/>
      <c r="AC737" s="352"/>
      <c r="AD737" s="352"/>
      <c r="AE737" s="973" t="s">
        <v>501</v>
      </c>
      <c r="AF737" s="973"/>
      <c r="AG737" s="973"/>
      <c r="AH737" s="973"/>
      <c r="AI737" s="973"/>
      <c r="AJ737" s="973"/>
      <c r="AK737" s="973"/>
      <c r="AL737" s="973"/>
      <c r="AM737" s="973"/>
      <c r="AN737" s="352" t="s">
        <v>458</v>
      </c>
      <c r="AO737" s="352"/>
      <c r="AP737" s="352"/>
      <c r="AQ737" s="352"/>
      <c r="AR737" s="965" t="s">
        <v>501</v>
      </c>
      <c r="AS737" s="966"/>
      <c r="AT737" s="966"/>
      <c r="AU737" s="966"/>
      <c r="AV737" s="966"/>
      <c r="AW737" s="966"/>
      <c r="AX737" s="967"/>
      <c r="AY737" s="75"/>
      <c r="AZ737" s="75"/>
    </row>
    <row r="738" spans="1:52" ht="24.75" customHeight="1" x14ac:dyDescent="0.15">
      <c r="A738" s="974" t="s">
        <v>457</v>
      </c>
      <c r="B738" s="196"/>
      <c r="C738" s="196"/>
      <c r="D738" s="197"/>
      <c r="E738" s="973" t="s">
        <v>501</v>
      </c>
      <c r="F738" s="973"/>
      <c r="G738" s="973"/>
      <c r="H738" s="973"/>
      <c r="I738" s="973"/>
      <c r="J738" s="973"/>
      <c r="K738" s="973"/>
      <c r="L738" s="973"/>
      <c r="M738" s="973"/>
      <c r="N738" s="352" t="s">
        <v>456</v>
      </c>
      <c r="O738" s="352"/>
      <c r="P738" s="352"/>
      <c r="Q738" s="352"/>
      <c r="R738" s="973" t="s">
        <v>501</v>
      </c>
      <c r="S738" s="973"/>
      <c r="T738" s="973"/>
      <c r="U738" s="973"/>
      <c r="V738" s="973"/>
      <c r="W738" s="973"/>
      <c r="X738" s="973"/>
      <c r="Y738" s="973"/>
      <c r="Z738" s="973"/>
      <c r="AA738" s="352" t="s">
        <v>455</v>
      </c>
      <c r="AB738" s="352"/>
      <c r="AC738" s="352"/>
      <c r="AD738" s="352"/>
      <c r="AE738" s="973" t="s">
        <v>502</v>
      </c>
      <c r="AF738" s="973"/>
      <c r="AG738" s="973"/>
      <c r="AH738" s="973"/>
      <c r="AI738" s="973"/>
      <c r="AJ738" s="973"/>
      <c r="AK738" s="973"/>
      <c r="AL738" s="973"/>
      <c r="AM738" s="973"/>
      <c r="AN738" s="352" t="s">
        <v>451</v>
      </c>
      <c r="AO738" s="352"/>
      <c r="AP738" s="352"/>
      <c r="AQ738" s="352"/>
      <c r="AR738" s="965" t="s">
        <v>538</v>
      </c>
      <c r="AS738" s="966"/>
      <c r="AT738" s="966"/>
      <c r="AU738" s="966"/>
      <c r="AV738" s="966"/>
      <c r="AW738" s="966"/>
      <c r="AX738" s="967"/>
    </row>
    <row r="739" spans="1:52" ht="24.75" customHeight="1" thickBot="1" x14ac:dyDescent="0.2">
      <c r="A739" s="975" t="s">
        <v>447</v>
      </c>
      <c r="B739" s="976"/>
      <c r="C739" s="976"/>
      <c r="D739" s="977"/>
      <c r="E739" s="978" t="s">
        <v>479</v>
      </c>
      <c r="F739" s="968"/>
      <c r="G739" s="968"/>
      <c r="H739" s="79" t="str">
        <f>IF(E739="", "", "(")</f>
        <v>(</v>
      </c>
      <c r="I739" s="968" t="s">
        <v>468</v>
      </c>
      <c r="J739" s="968"/>
      <c r="K739" s="79" t="str">
        <f>IF(OR(I739="　", I739=""), "", "-")</f>
        <v>-</v>
      </c>
      <c r="L739" s="969">
        <v>17</v>
      </c>
      <c r="M739" s="969"/>
      <c r="N739" s="80" t="str">
        <f>IF(O739="", "", "-")</f>
        <v/>
      </c>
      <c r="O739" s="81"/>
      <c r="P739" s="80" t="str">
        <f>IF(E739="", "", ")")</f>
        <v>)</v>
      </c>
      <c r="Q739" s="978"/>
      <c r="R739" s="968"/>
      <c r="S739" s="968"/>
      <c r="T739" s="79" t="str">
        <f>IF(Q739="", "", "(")</f>
        <v/>
      </c>
      <c r="U739" s="968"/>
      <c r="V739" s="968"/>
      <c r="W739" s="79" t="str">
        <f>IF(OR(U739="　", U739=""), "", "-")</f>
        <v/>
      </c>
      <c r="X739" s="969"/>
      <c r="Y739" s="969"/>
      <c r="Z739" s="80" t="str">
        <f>IF(AA739="", "", "-")</f>
        <v/>
      </c>
      <c r="AA739" s="81"/>
      <c r="AB739" s="80" t="str">
        <f>IF(Q739="", "", ")")</f>
        <v/>
      </c>
      <c r="AC739" s="978"/>
      <c r="AD739" s="968"/>
      <c r="AE739" s="968"/>
      <c r="AF739" s="79" t="str">
        <f>IF(AC739="", "", "(")</f>
        <v/>
      </c>
      <c r="AG739" s="968"/>
      <c r="AH739" s="968"/>
      <c r="AI739" s="79" t="str">
        <f>IF(OR(AG739="　", AG739=""), "", "-")</f>
        <v/>
      </c>
      <c r="AJ739" s="969"/>
      <c r="AK739" s="969"/>
      <c r="AL739" s="80" t="str">
        <f>IF(AM739="", "", "-")</f>
        <v/>
      </c>
      <c r="AM739" s="81"/>
      <c r="AN739" s="80" t="str">
        <f>IF(AC739="", "", ")")</f>
        <v/>
      </c>
      <c r="AO739" s="970"/>
      <c r="AP739" s="971"/>
      <c r="AQ739" s="971"/>
      <c r="AR739" s="971"/>
      <c r="AS739" s="971"/>
      <c r="AT739" s="971"/>
      <c r="AU739" s="971"/>
      <c r="AV739" s="971"/>
      <c r="AW739" s="971"/>
      <c r="AX739" s="972"/>
    </row>
    <row r="740" spans="1:52" ht="28.35" customHeight="1" x14ac:dyDescent="0.15">
      <c r="A740" s="601" t="s">
        <v>427</v>
      </c>
      <c r="B740" s="602"/>
      <c r="C740" s="602"/>
      <c r="D740" s="602"/>
      <c r="E740" s="602"/>
      <c r="F740" s="603"/>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1.5"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5.5"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x14ac:dyDescent="0.2">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429</v>
      </c>
      <c r="B779" s="616"/>
      <c r="C779" s="616"/>
      <c r="D779" s="616"/>
      <c r="E779" s="616"/>
      <c r="F779" s="617"/>
      <c r="G779" s="582" t="s">
        <v>513</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406</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79"/>
    </row>
    <row r="780" spans="1:50" ht="24.75" customHeight="1" x14ac:dyDescent="0.15">
      <c r="A780" s="618"/>
      <c r="B780" s="619"/>
      <c r="C780" s="619"/>
      <c r="D780" s="619"/>
      <c r="E780" s="619"/>
      <c r="F780" s="620"/>
      <c r="G780" s="801"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4"/>
      <c r="AC780" s="801"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39" customHeight="1" x14ac:dyDescent="0.15">
      <c r="A781" s="618"/>
      <c r="B781" s="619"/>
      <c r="C781" s="619"/>
      <c r="D781" s="619"/>
      <c r="E781" s="619"/>
      <c r="F781" s="620"/>
      <c r="G781" s="655" t="s">
        <v>512</v>
      </c>
      <c r="H781" s="656"/>
      <c r="I781" s="656"/>
      <c r="J781" s="656"/>
      <c r="K781" s="657"/>
      <c r="L781" s="649" t="s">
        <v>517</v>
      </c>
      <c r="M781" s="650"/>
      <c r="N781" s="650"/>
      <c r="O781" s="650"/>
      <c r="P781" s="650"/>
      <c r="Q781" s="650"/>
      <c r="R781" s="650"/>
      <c r="S781" s="650"/>
      <c r="T781" s="650"/>
      <c r="U781" s="650"/>
      <c r="V781" s="650"/>
      <c r="W781" s="650"/>
      <c r="X781" s="651"/>
      <c r="Y781" s="375">
        <v>142</v>
      </c>
      <c r="Z781" s="376"/>
      <c r="AA781" s="376"/>
      <c r="AB781" s="791"/>
      <c r="AC781" s="655"/>
      <c r="AD781" s="656"/>
      <c r="AE781" s="656"/>
      <c r="AF781" s="656"/>
      <c r="AG781" s="657"/>
      <c r="AH781" s="649"/>
      <c r="AI781" s="650"/>
      <c r="AJ781" s="650"/>
      <c r="AK781" s="650"/>
      <c r="AL781" s="650"/>
      <c r="AM781" s="650"/>
      <c r="AN781" s="650"/>
      <c r="AO781" s="650"/>
      <c r="AP781" s="650"/>
      <c r="AQ781" s="650"/>
      <c r="AR781" s="650"/>
      <c r="AS781" s="650"/>
      <c r="AT781" s="651"/>
      <c r="AU781" s="375"/>
      <c r="AV781" s="376"/>
      <c r="AW781" s="376"/>
      <c r="AX781" s="377"/>
    </row>
    <row r="782" spans="1:50" ht="24.75"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812" t="s">
        <v>20</v>
      </c>
      <c r="H791" s="813"/>
      <c r="I791" s="813"/>
      <c r="J791" s="813"/>
      <c r="K791" s="813"/>
      <c r="L791" s="814"/>
      <c r="M791" s="815"/>
      <c r="N791" s="815"/>
      <c r="O791" s="815"/>
      <c r="P791" s="815"/>
      <c r="Q791" s="815"/>
      <c r="R791" s="815"/>
      <c r="S791" s="815"/>
      <c r="T791" s="815"/>
      <c r="U791" s="815"/>
      <c r="V791" s="815"/>
      <c r="W791" s="815"/>
      <c r="X791" s="816"/>
      <c r="Y791" s="817">
        <f>SUM(Y781:AB790)</f>
        <v>142</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8"/>
      <c r="B792" s="619"/>
      <c r="C792" s="619"/>
      <c r="D792" s="619"/>
      <c r="E792" s="619"/>
      <c r="F792" s="620"/>
      <c r="G792" s="582" t="s">
        <v>364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79"/>
    </row>
    <row r="793" spans="1:50" ht="24.75" hidden="1" customHeight="1" x14ac:dyDescent="0.15">
      <c r="A793" s="618"/>
      <c r="B793" s="619"/>
      <c r="C793" s="619"/>
      <c r="D793" s="619"/>
      <c r="E793" s="619"/>
      <c r="F793" s="620"/>
      <c r="G793" s="801"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4"/>
      <c r="AC793" s="801"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8"/>
      <c r="B794" s="619"/>
      <c r="C794" s="619"/>
      <c r="D794" s="619"/>
      <c r="E794" s="619"/>
      <c r="F794" s="620"/>
      <c r="G794" s="655"/>
      <c r="H794" s="656"/>
      <c r="I794" s="656"/>
      <c r="J794" s="656"/>
      <c r="K794" s="657"/>
      <c r="L794" s="649"/>
      <c r="M794" s="650"/>
      <c r="N794" s="650"/>
      <c r="O794" s="650"/>
      <c r="P794" s="650"/>
      <c r="Q794" s="650"/>
      <c r="R794" s="650"/>
      <c r="S794" s="650"/>
      <c r="T794" s="650"/>
      <c r="U794" s="650"/>
      <c r="V794" s="650"/>
      <c r="W794" s="650"/>
      <c r="X794" s="651"/>
      <c r="Y794" s="375"/>
      <c r="Z794" s="376"/>
      <c r="AA794" s="376"/>
      <c r="AB794" s="791"/>
      <c r="AC794" s="655"/>
      <c r="AD794" s="656"/>
      <c r="AE794" s="656"/>
      <c r="AF794" s="656"/>
      <c r="AG794" s="657"/>
      <c r="AH794" s="649"/>
      <c r="AI794" s="650"/>
      <c r="AJ794" s="650"/>
      <c r="AK794" s="650"/>
      <c r="AL794" s="650"/>
      <c r="AM794" s="650"/>
      <c r="AN794" s="650"/>
      <c r="AO794" s="650"/>
      <c r="AP794" s="650"/>
      <c r="AQ794" s="650"/>
      <c r="AR794" s="650"/>
      <c r="AS794" s="650"/>
      <c r="AT794" s="651"/>
      <c r="AU794" s="375"/>
      <c r="AV794" s="376"/>
      <c r="AW794" s="376"/>
      <c r="AX794" s="377"/>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18"/>
      <c r="B804" s="619"/>
      <c r="C804" s="619"/>
      <c r="D804" s="619"/>
      <c r="E804" s="619"/>
      <c r="F804" s="620"/>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8"/>
      <c r="B805" s="619"/>
      <c r="C805" s="619"/>
      <c r="D805" s="619"/>
      <c r="E805" s="619"/>
      <c r="F805" s="620"/>
      <c r="G805" s="582" t="s">
        <v>365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366</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79"/>
    </row>
    <row r="806" spans="1:50" ht="24.75" hidden="1" customHeight="1" x14ac:dyDescent="0.15">
      <c r="A806" s="618"/>
      <c r="B806" s="619"/>
      <c r="C806" s="619"/>
      <c r="D806" s="619"/>
      <c r="E806" s="619"/>
      <c r="F806" s="620"/>
      <c r="G806" s="801"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4"/>
      <c r="AC806" s="801"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8"/>
      <c r="B807" s="619"/>
      <c r="C807" s="619"/>
      <c r="D807" s="619"/>
      <c r="E807" s="619"/>
      <c r="F807" s="620"/>
      <c r="G807" s="655"/>
      <c r="H807" s="656"/>
      <c r="I807" s="656"/>
      <c r="J807" s="656"/>
      <c r="K807" s="657"/>
      <c r="L807" s="649"/>
      <c r="M807" s="650"/>
      <c r="N807" s="650"/>
      <c r="O807" s="650"/>
      <c r="P807" s="650"/>
      <c r="Q807" s="650"/>
      <c r="R807" s="650"/>
      <c r="S807" s="650"/>
      <c r="T807" s="650"/>
      <c r="U807" s="650"/>
      <c r="V807" s="650"/>
      <c r="W807" s="650"/>
      <c r="X807" s="651"/>
      <c r="Y807" s="375"/>
      <c r="Z807" s="376"/>
      <c r="AA807" s="376"/>
      <c r="AB807" s="791"/>
      <c r="AC807" s="655"/>
      <c r="AD807" s="656"/>
      <c r="AE807" s="656"/>
      <c r="AF807" s="656"/>
      <c r="AG807" s="657"/>
      <c r="AH807" s="649"/>
      <c r="AI807" s="650"/>
      <c r="AJ807" s="650"/>
      <c r="AK807" s="650"/>
      <c r="AL807" s="650"/>
      <c r="AM807" s="650"/>
      <c r="AN807" s="650"/>
      <c r="AO807" s="650"/>
      <c r="AP807" s="650"/>
      <c r="AQ807" s="650"/>
      <c r="AR807" s="650"/>
      <c r="AS807" s="650"/>
      <c r="AT807" s="651"/>
      <c r="AU807" s="375"/>
      <c r="AV807" s="376"/>
      <c r="AW807" s="376"/>
      <c r="AX807" s="377"/>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79"/>
    </row>
    <row r="819" spans="1:50" ht="24.75" hidden="1" customHeight="1" x14ac:dyDescent="0.15">
      <c r="A819" s="618"/>
      <c r="B819" s="619"/>
      <c r="C819" s="619"/>
      <c r="D819" s="619"/>
      <c r="E819" s="619"/>
      <c r="F819" s="620"/>
      <c r="G819" s="801"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4"/>
      <c r="AC819" s="801"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8"/>
      <c r="B820" s="619"/>
      <c r="C820" s="619"/>
      <c r="D820" s="619"/>
      <c r="E820" s="619"/>
      <c r="F820" s="620"/>
      <c r="G820" s="655"/>
      <c r="H820" s="656"/>
      <c r="I820" s="656"/>
      <c r="J820" s="656"/>
      <c r="K820" s="657"/>
      <c r="L820" s="649"/>
      <c r="M820" s="650"/>
      <c r="N820" s="650"/>
      <c r="O820" s="650"/>
      <c r="P820" s="650"/>
      <c r="Q820" s="650"/>
      <c r="R820" s="650"/>
      <c r="S820" s="650"/>
      <c r="T820" s="650"/>
      <c r="U820" s="650"/>
      <c r="V820" s="650"/>
      <c r="W820" s="650"/>
      <c r="X820" s="651"/>
      <c r="Y820" s="375"/>
      <c r="Z820" s="376"/>
      <c r="AA820" s="376"/>
      <c r="AB820" s="791"/>
      <c r="AC820" s="655"/>
      <c r="AD820" s="656"/>
      <c r="AE820" s="656"/>
      <c r="AF820" s="656"/>
      <c r="AG820" s="657"/>
      <c r="AH820" s="649"/>
      <c r="AI820" s="650"/>
      <c r="AJ820" s="650"/>
      <c r="AK820" s="650"/>
      <c r="AL820" s="650"/>
      <c r="AM820" s="650"/>
      <c r="AN820" s="650"/>
      <c r="AO820" s="650"/>
      <c r="AP820" s="650"/>
      <c r="AQ820" s="650"/>
      <c r="AR820" s="650"/>
      <c r="AS820" s="650"/>
      <c r="AT820" s="651"/>
      <c r="AU820" s="375"/>
      <c r="AV820" s="376"/>
      <c r="AW820" s="376"/>
      <c r="AX820" s="377"/>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411</v>
      </c>
      <c r="AI836" s="351"/>
      <c r="AJ836" s="351"/>
      <c r="AK836" s="351"/>
      <c r="AL836" s="351" t="s">
        <v>21</v>
      </c>
      <c r="AM836" s="351"/>
      <c r="AN836" s="351"/>
      <c r="AO836" s="356"/>
      <c r="AP836" s="357" t="s">
        <v>344</v>
      </c>
      <c r="AQ836" s="357"/>
      <c r="AR836" s="357"/>
      <c r="AS836" s="357"/>
      <c r="AT836" s="357"/>
      <c r="AU836" s="357"/>
      <c r="AV836" s="357"/>
      <c r="AW836" s="357"/>
      <c r="AX836" s="357"/>
    </row>
    <row r="837" spans="1:50" ht="61.9" customHeight="1" x14ac:dyDescent="0.15">
      <c r="A837" s="363">
        <v>1</v>
      </c>
      <c r="B837" s="363">
        <v>1</v>
      </c>
      <c r="C837" s="348" t="s">
        <v>515</v>
      </c>
      <c r="D837" s="334"/>
      <c r="E837" s="334"/>
      <c r="F837" s="334"/>
      <c r="G837" s="334"/>
      <c r="H837" s="334"/>
      <c r="I837" s="334"/>
      <c r="J837" s="335">
        <v>8010001008703</v>
      </c>
      <c r="K837" s="336"/>
      <c r="L837" s="336"/>
      <c r="M837" s="336"/>
      <c r="N837" s="336"/>
      <c r="O837" s="336"/>
      <c r="P837" s="349" t="s">
        <v>516</v>
      </c>
      <c r="Q837" s="337"/>
      <c r="R837" s="337"/>
      <c r="S837" s="337"/>
      <c r="T837" s="337"/>
      <c r="U837" s="337"/>
      <c r="V837" s="337"/>
      <c r="W837" s="337"/>
      <c r="X837" s="337"/>
      <c r="Y837" s="338">
        <v>142</v>
      </c>
      <c r="Z837" s="339"/>
      <c r="AA837" s="339"/>
      <c r="AB837" s="340"/>
      <c r="AC837" s="350" t="s">
        <v>416</v>
      </c>
      <c r="AD837" s="358"/>
      <c r="AE837" s="358"/>
      <c r="AF837" s="358"/>
      <c r="AG837" s="358"/>
      <c r="AH837" s="359">
        <v>4</v>
      </c>
      <c r="AI837" s="360"/>
      <c r="AJ837" s="360"/>
      <c r="AK837" s="360"/>
      <c r="AL837" s="344">
        <v>96.8</v>
      </c>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411</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411</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411</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411</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411</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411</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411</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t="s">
        <v>483</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2019-09-03T11:56:21Z</dcterms:created>
  <dcterms:modified xsi:type="dcterms:W3CDTF">2020-11-24T15:29:52Z</dcterms:modified>
</cp:coreProperties>
</file>