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2" i="3" l="1"/>
  <c r="AU146" i="3" l="1"/>
  <c r="AU134" i="3" l="1"/>
  <c r="AM134" i="3"/>
  <c r="AU48" i="3"/>
  <c r="AU46" i="3"/>
  <c r="AU39" i="3"/>
  <c r="AU41" i="3"/>
  <c r="AU55" i="3"/>
  <c r="AU53" i="3"/>
  <c r="AM40" i="3" l="1"/>
  <c r="AU32" i="3"/>
  <c r="AU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<sst xmlns="http://schemas.openxmlformats.org/spreadsheetml/2006/main" count="2289" uniqueCount="631">
  <si>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</si>
  <si>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</si>
  <si>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</si>
  <si>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</si>
  <si>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</si>
  <si>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</si>
  <si>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</si>
  <si>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</si>
  <si>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</si>
  <si>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</si>
  <si>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</si>
  <si>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</si>
  <si>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</si>
  <si>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</si>
  <si>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</si>
  <si>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</si>
  <si>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</si>
  <si>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</si>
  <si>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</si>
  <si>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</si>
  <si>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</si>
  <si>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</si>
  <si>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</si>
  <si>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</si>
  <si>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</si>
  <si>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</si>
  <si>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</si>
  <si>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</si>
  <si>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</si>
  <si>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</si>
  <si>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</si>
  <si>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</si>
  <si>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</si>
  <si>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</si>
  <si>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</si>
  <si>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</si>
  <si>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</si>
  <si>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</si>
  <si>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</si>
  <si>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</si>
  <si>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</si>
  <si>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</si>
  <si>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</si>
  <si>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</si>
  <si>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</si>
  <si>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</si>
  <si>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</si>
  <si>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</si>
  <si>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</si>
  <si>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</si>
  <si>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</si>
  <si>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</si>
  <si>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</si>
  <si>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</si>
  <si>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</si>
  <si>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</si>
  <si>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</si>
  <si>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</si>
  <si>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</si>
  <si>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</si>
  <si>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</si>
  <si>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</si>
  <si>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</si>
  <si>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</si>
  <si>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</si>
  <si>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</si>
  <si>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</si>
  <si>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</si>
  <si>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</si>
  <si>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</si>
  <si>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</si>
  <si>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</si>
  <si>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</si>
  <si>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</si>
  <si>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</si>
  <si>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</si>
  <si>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</si>
  <si>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</si>
  <si>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</si>
  <si>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</si>
  <si>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</si>
  <si>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</si>
  <si>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</si>
  <si>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</si>
  <si>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</si>
  <si>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</si>
  <si>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</si>
  <si>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</si>
  <si>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</si>
  <si>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</si>
  <si>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</si>
  <si>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</si>
  <si>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</si>
  <si>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</si>
  <si>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</si>
  <si>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</si>
  <si>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</si>
  <si>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</si>
  <si>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</si>
  <si>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</si>
  <si>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</si>
  <si>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</si>
  <si>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</si>
  <si>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</si>
  <si>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</si>
  <si>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</si>
  <si>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</si>
  <si>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</si>
  <si>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</si>
  <si>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</si>
  <si>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</si>
  <si>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</si>
  <si>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</si>
  <si>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</si>
  <si>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</si>
  <si>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</si>
  <si>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</si>
  <si>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</si>
  <si>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</si>
  <si>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</si>
  <si>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</si>
  <si>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</si>
  <si>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</si>
  <si>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</si>
  <si>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</si>
  <si>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</si>
  <si>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</si>
  <si>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</si>
  <si>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</si>
  <si>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</si>
  <si>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</si>
  <si>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</si>
  <si>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</si>
  <si>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</si>
  <si>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</si>
  <si>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</si>
  <si>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</si>
  <si>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</si>
  <si>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</si>
  <si>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</si>
  <si>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</si>
  <si>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</si>
  <si>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</si>
  <si>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</si>
  <si>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</si>
  <si>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</si>
  <si>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</si>
  <si>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</si>
  <si>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</si>
  <si>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</si>
  <si>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</si>
  <si>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</si>
  <si>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</si>
  <si>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</si>
  <si>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</si>
  <si>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</si>
  <si>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</si>
  <si>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</si>
  <si>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</si>
  <si>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</si>
  <si>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</si>
  <si>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</si>
  <si>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</si>
  <si>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</si>
  <si>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</si>
  <si>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</si>
  <si>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</si>
  <si>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</si>
  <si>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</si>
  <si>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</si>
  <si>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</si>
  <si>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</si>
  <si>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</si>
  <si>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</si>
  <si>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</si>
  <si>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</si>
  <si>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</si>
  <si>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</si>
  <si>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</si>
  <si>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</si>
  <si>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</si>
  <si>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</si>
  <si>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</si>
  <si>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</si>
  <si>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</si>
  <si>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</si>
  <si>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</si>
  <si>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</si>
  <si>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</si>
  <si>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</si>
  <si>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</si>
  <si>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</si>
  <si>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</si>
  <si>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</si>
  <si>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</si>
  <si>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</si>
  <si>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</si>
  <si>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</si>
  <si>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</si>
  <si>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</si>
  <si>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</si>
  <si>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</si>
  <si>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</si>
  <si>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</si>
  <si>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</si>
  <si>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</si>
  <si>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</si>
  <si>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</si>
  <si>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</si>
  <si>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</si>
  <si>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</si>
  <si>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</si>
  <si>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</si>
  <si>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</si>
  <si>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</si>
  <si>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</si>
  <si>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</si>
  <si>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</si>
  <si>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</si>
  <si>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</si>
  <si>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</si>
  <si>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</si>
  <si>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</si>
  <si>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</si>
  <si>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</si>
  <si>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</si>
  <si>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</si>
  <si>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</si>
  <si>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</si>
  <si>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</si>
  <si>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</si>
  <si>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</si>
  <si>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</si>
  <si>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</si>
  <si>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</si>
  <si>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</si>
  <si>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</si>
  <si>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</si>
  <si>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</si>
  <si>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</si>
  <si>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</si>
  <si>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</si>
  <si>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</si>
  <si>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</si>
  <si>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</si>
  <si>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</si>
  <si>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</si>
  <si>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</si>
  <si>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</si>
  <si>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</si>
  <si>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</si>
  <si>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</si>
  <si>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</si>
  <si>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</si>
  <si>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</si>
  <si>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</si>
  <si>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</si>
  <si>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</si>
  <si>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</si>
  <si>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</si>
  <si>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</si>
  <si>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</si>
  <si>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</si>
  <si>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</si>
  <si>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</si>
  <si>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</si>
  <si>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</si>
  <si>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</si>
  <si>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</si>
  <si>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</si>
  <si>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</si>
  <si>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</si>
  <si>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</si>
  <si>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</si>
  <si>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</si>
  <si>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</si>
  <si>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</si>
  <si>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</si>
  <si>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</si>
  <si>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</si>
  <si>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</si>
  <si>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</si>
  <si>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</si>
  <si>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</si>
  <si>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</si>
  <si>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</si>
  <si>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</si>
  <si>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</si>
  <si>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</si>
  <si>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</si>
  <si>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</si>
  <si>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</si>
  <si>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</si>
  <si>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</si>
  <si>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</si>
  <si>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</si>
  <si>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</si>
  <si>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</si>
  <si>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</si>
  <si>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</si>
  <si>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</si>
  <si>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</si>
  <si>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</si>
  <si>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</si>
  <si>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</si>
  <si>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</si>
  <si>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</si>
  <si>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</si>
  <si>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</si>
  <si>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</si>
  <si>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</si>
  <si>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</si>
  <si>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</si>
  <si>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</si>
  <si>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</si>
  <si>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</si>
  <si>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</si>
  <si>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</si>
  <si>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</si>
  <si>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</si>
  <si>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</si>
  <si>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</si>
  <si>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</si>
  <si>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</si>
  <si>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</si>
  <si>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</si>
  <si>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</si>
  <si>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</si>
  <si>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</si>
  <si>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</si>
  <si>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</si>
  <si>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</si>
  <si>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</si>
  <si>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</si>
  <si>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</si>
  <si>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</si>
  <si>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</si>
  <si>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</si>
  <si>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</si>
  <si>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</si>
  <si>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</si>
  <si>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</si>
  <si>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</si>
  <si>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</si>
  <si>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</si>
  <si>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</si>
  <si>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</si>
  <si>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</si>
  <si>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</si>
  <si>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</si>
  <si>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</si>
  <si>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</si>
  <si>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</si>
  <si>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</si>
  <si>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</si>
  <si>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</si>
  <si>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</si>
  <si>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</si>
  <si>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</si>
  <si>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</si>
  <si>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</si>
  <si>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</si>
  <si>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</si>
  <si>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</si>
  <si>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</si>
  <si>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</si>
  <si>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</si>
  <si>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</si>
  <si>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</si>
  <si>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</si>
  <si>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</si>
  <si>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</si>
  <si>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</si>
  <si>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</si>
  <si>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</si>
  <si>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</si>
  <si>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</si>
  <si>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</si>
  <si>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</si>
  <si>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</si>
  <si>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</si>
  <si>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</si>
  <si>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</si>
  <si>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</si>
  <si>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</si>
  <si>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</si>
  <si>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</si>
  <si>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</si>
  <si>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</si>
  <si>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</si>
  <si>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</si>
  <si>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</si>
  <si>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</si>
  <si>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</si>
  <si>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</si>
  <si>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</si>
  <si>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</si>
  <si>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</si>
  <si>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</si>
  <si>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</si>
  <si>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</si>
  <si>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</si>
  <si>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</si>
  <si>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</si>
  <si>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</si>
  <si>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</si>
  <si>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</si>
  <si>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</si>
  <si>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</si>
  <si>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</si>
  <si>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</si>
  <si>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</si>
  <si>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</si>
  <si>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</si>
  <si>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</si>
  <si>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</si>
  <si>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</si>
  <si>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</si>
  <si>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</si>
  <si>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</si>
  <si>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</si>
  <si>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</si>
  <si>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</si>
  <si>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</si>
  <si>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</si>
  <si>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</si>
  <si>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</si>
  <si>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</si>
  <si>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</si>
  <si>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</si>
  <si>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</si>
  <si>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</si>
  <si>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</si>
  <si>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</si>
  <si>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</si>
  <si>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</si>
  <si>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</si>
  <si>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</si>
  <si>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</si>
  <si>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</si>
  <si>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</si>
  <si>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</si>
  <si>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</si>
  <si>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</si>
  <si>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</si>
  <si>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</si>
  <si>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</si>
  <si>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</si>
  <si>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</si>
  <si>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</si>
  <si>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</si>
  <si>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</si>
  <si>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</si>
  <si>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</si>
  <si>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</si>
  <si>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</si>
  <si>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</si>
  <si>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</si>
  <si>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</si>
  <si>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</si>
  <si>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</si>
  <si>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</si>
  <si>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</si>
  <si>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</si>
  <si>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</si>
  <si>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</si>
  <si>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</si>
  <si>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</si>
  <si>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</si>
  <si>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</si>
  <si>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</si>
  <si>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</si>
  <si>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</si>
  <si>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</si>
  <si>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</si>
  <si>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</si>
  <si>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北方領土返還要求運動推進等経費</t>
    <phoneticPr fontId="7"/>
  </si>
  <si>
    <t>北方対策本部</t>
    <phoneticPr fontId="7"/>
  </si>
  <si>
    <t>-</t>
    <phoneticPr fontId="7"/>
  </si>
  <si>
    <t>○</t>
  </si>
  <si>
    <t>内閣府設置法
北方領土問題等の解決の促進のための特別措置に関する法律</t>
    <phoneticPr fontId="7"/>
  </si>
  <si>
    <t>北方領土問題等の解決の促進を図るための基本方針
（平成22年４月　府・外・国　告示第１号）</t>
    <phoneticPr fontId="7"/>
  </si>
  <si>
    <t>　内閣府設置法、北方領土問題等の解決の促進のための特別措置に関する法律等に基づき、北方領土問題その他北方地域に関する諸問題についての国民世論の啓発及び元島民後継者対策推進事業等を推進する。とりわけ、北方領土隣接地域における広報啓発活動を充実させ、返還要求運動を活性化させるための隣接地域振興啓発事業の推進等を図る。</t>
    <phoneticPr fontId="7"/>
  </si>
  <si>
    <t>①北方領土返還運動の推進、このための在るべき啓発手法の検討等
②北方領土隣接地域における広報啓発活動の充実を通じた、返還運動の活性化
③北方地域に関する諸問題について実情等を把握するための調査を実施、施策に資する資料を作成
※北方領土隣接地域（根室市、別海町、中標津町、標津町、羅臼町の1市4町）</t>
    <phoneticPr fontId="7"/>
  </si>
  <si>
    <t>-</t>
    <phoneticPr fontId="7"/>
  </si>
  <si>
    <t>-</t>
    <phoneticPr fontId="7"/>
  </si>
  <si>
    <t>-</t>
    <phoneticPr fontId="7"/>
  </si>
  <si>
    <t>-</t>
    <phoneticPr fontId="7"/>
  </si>
  <si>
    <t>-</t>
    <phoneticPr fontId="7"/>
  </si>
  <si>
    <t>庁費</t>
    <rPh sb="0" eb="1">
      <t>チョウ</t>
    </rPh>
    <rPh sb="1" eb="2">
      <t>ヒ</t>
    </rPh>
    <phoneticPr fontId="7"/>
  </si>
  <si>
    <t>諸謝金</t>
    <rPh sb="0" eb="3">
      <t>ショシャキン</t>
    </rPh>
    <phoneticPr fontId="7"/>
  </si>
  <si>
    <t>職員旅費</t>
    <rPh sb="0" eb="2">
      <t>ショクイン</t>
    </rPh>
    <rPh sb="2" eb="4">
      <t>リョヒ</t>
    </rPh>
    <phoneticPr fontId="7"/>
  </si>
  <si>
    <t>全国各地で開催される北方領土問題の解決の促進に資する行事等の情報を北方対策本部ホームページに掲載する回数を月1回以上から平成30年度までに年24回以上までに引き上げる。</t>
    <phoneticPr fontId="7"/>
  </si>
  <si>
    <t>全国各地で開催される北方領土問題の解決の促進に資する行事等の情報を北方対策本部ホームページに掲載する回数</t>
    <phoneticPr fontId="7"/>
  </si>
  <si>
    <t>回数</t>
    <rPh sb="0" eb="2">
      <t>カイスウ</t>
    </rPh>
    <phoneticPr fontId="7"/>
  </si>
  <si>
    <t>北方対策本部において統計</t>
    <phoneticPr fontId="7"/>
  </si>
  <si>
    <t>北方対策本部ホームページへのアクセス件数を前年度以上に増加させ平成30年度までに15万件以上に引き上げる。</t>
    <phoneticPr fontId="7"/>
  </si>
  <si>
    <t>北方対策本部ホームページへのアクセス件数</t>
    <phoneticPr fontId="7"/>
  </si>
  <si>
    <t>件数</t>
    <rPh sb="0" eb="2">
      <t>ケンスウ</t>
    </rPh>
    <phoneticPr fontId="7"/>
  </si>
  <si>
    <t>-</t>
    <phoneticPr fontId="7"/>
  </si>
  <si>
    <t>-</t>
    <phoneticPr fontId="7"/>
  </si>
  <si>
    <t>全国各地で開催される北方領土問題の解決の促進に資する行事の回数（（独）北方領土問題対策協会が主催する行事を除く。）を平成30年度まで100回以上実施する。</t>
    <phoneticPr fontId="7"/>
  </si>
  <si>
    <t>全国各地で開催される北方領土問題の解決の促進に資する行事の回数（（独）北方領土問題対策協会が主催する行事を除く。）</t>
    <phoneticPr fontId="7"/>
  </si>
  <si>
    <t>-</t>
    <phoneticPr fontId="7"/>
  </si>
  <si>
    <t>北方領土隣接地域を修学旅行で訪れた学校数を前年度以上に増加させ平成30年度までに15校以上に引き上げる。</t>
    <phoneticPr fontId="7"/>
  </si>
  <si>
    <t>北方領土隣接地域を訪れた学校数</t>
    <phoneticPr fontId="7"/>
  </si>
  <si>
    <t>校数</t>
    <rPh sb="0" eb="2">
      <t>コウスウ</t>
    </rPh>
    <phoneticPr fontId="7"/>
  </si>
  <si>
    <t>-</t>
    <phoneticPr fontId="7"/>
  </si>
  <si>
    <t>（財）日本修学旅行協会「データブック教育旅行年報」「教育旅行白書」、（社）北海道観光振興機構「報告書」</t>
    <phoneticPr fontId="7"/>
  </si>
  <si>
    <t>北方対策本部が主催若しくは関係団体と協力して実施する北方領土問題の啓発を目的とした講演会やパネル展等のイベントの開催回数</t>
    <phoneticPr fontId="7"/>
  </si>
  <si>
    <t>修学旅行誘致事業で誘致活動を行った件数</t>
    <phoneticPr fontId="7"/>
  </si>
  <si>
    <t>ｘ=北方対策本部が主催若しくは関係団体と協力して実施する北方領土問題の啓発を目的とした講演会やパネル展等のイベントの開催にかかった費用／
Y=イベント等の開催回数　　　　　　　　　　　　　　</t>
    <phoneticPr fontId="7"/>
  </si>
  <si>
    <t>百万円</t>
    <rPh sb="0" eb="3">
      <t>ヒャクマンエン</t>
    </rPh>
    <phoneticPr fontId="7"/>
  </si>
  <si>
    <t>　x / y</t>
    <phoneticPr fontId="7"/>
  </si>
  <si>
    <t>6.0/8</t>
    <phoneticPr fontId="7"/>
  </si>
  <si>
    <t>6.8/7</t>
    <phoneticPr fontId="7"/>
  </si>
  <si>
    <t>-</t>
    <phoneticPr fontId="7"/>
  </si>
  <si>
    <t>-</t>
    <phoneticPr fontId="7"/>
  </si>
  <si>
    <t>X=修学旅行誘致事業経費／Y=修学旅行で北方領土隣接地域を訪問した学校数　</t>
    <phoneticPr fontId="7"/>
  </si>
  <si>
    <t>　x / y</t>
    <phoneticPr fontId="7"/>
  </si>
  <si>
    <t>7.1/9</t>
    <phoneticPr fontId="7"/>
  </si>
  <si>
    <t>5.7/9</t>
    <phoneticPr fontId="7"/>
  </si>
  <si>
    <t>１７．北方領土問題の解決の促進</t>
    <phoneticPr fontId="7"/>
  </si>
  <si>
    <t>５０ 北方領土問題解決促進のための施策の推進（政策１７－施策①）</t>
    <phoneticPr fontId="7"/>
  </si>
  <si>
    <t>北方対策本部ホームページへのアクセス件数
※目標値は前年度比増としている。</t>
    <phoneticPr fontId="7"/>
  </si>
  <si>
    <t>「北方領土問題教育者会議」の設置数</t>
    <phoneticPr fontId="7"/>
  </si>
  <si>
    <t>設置数</t>
    <rPh sb="0" eb="3">
      <t>セッチスウ</t>
    </rPh>
    <phoneticPr fontId="7"/>
  </si>
  <si>
    <t>全国各地で開催される北方領土問題の解決の促進に資する行事（（独）北方領土問題対策協会が主催する行事を除く。）の回数</t>
    <phoneticPr fontId="7"/>
  </si>
  <si>
    <t>「エリカちゃん」フェイスブックの「いいね」の数
※目標値は前年度比増としている。</t>
    <phoneticPr fontId="7"/>
  </si>
  <si>
    <t>数</t>
    <rPh sb="0" eb="1">
      <t>カズ</t>
    </rPh>
    <phoneticPr fontId="7"/>
  </si>
  <si>
    <t>-</t>
    <phoneticPr fontId="7"/>
  </si>
  <si>
    <t>北方領土問題の早期解決のため、粘り強い外交交渉を後押しする国民世論の啓発、特に、若い世代への啓発として、修学旅行生等への学習機会の拡充などを実施することにより、国民の正しい理解と関心の促進を図ることが見込まれる。また、返還要求運動の原点とも言うべき北方領土隣接地域における振興啓発事業を支援することにより、返還要求運動の活性化を図ることが見込まれる。</t>
    <phoneticPr fontId="7"/>
  </si>
  <si>
    <t>北方領土問題に関する国民世論の啓発等は、北方領土問題等の解決の促進のための特別措置に関する法律によって「国の責務」とされており、国が主体的に実施していく必要がある。</t>
    <phoneticPr fontId="7"/>
  </si>
  <si>
    <t>北方領土問題に関する国民世論の啓発等は、北方領土問題等の解決の促進のための特別措置に関する法律によって「国の責務」とされており、国が主体的に実施していく必要がある。</t>
    <phoneticPr fontId="7"/>
  </si>
  <si>
    <t>有</t>
  </si>
  <si>
    <t>原則として一般競争入札に付しており、競争性を保っているが、返還要求に関する当該地域のニーズ等を充分踏まえたものとし、地元自治体との連携や地域に密着した振興啓発事業を実施することが必要不可欠であることから北方領土隣接地域振興対策根室管内市町連絡協議会と随意契約を締結している。</t>
    <phoneticPr fontId="7"/>
  </si>
  <si>
    <t>‐</t>
  </si>
  <si>
    <t>年度によって実施した事業件数や事業規模に差があり、単位当たりコストにばらつきがみられるが、妥当なものと考えている。</t>
    <phoneticPr fontId="7"/>
  </si>
  <si>
    <t>返還要求運動の推進に資する事業等を限定して執行した。</t>
    <phoneticPr fontId="7"/>
  </si>
  <si>
    <t>北方領土隣接地域振興対策根室管内市町連絡協議会が行う事業を除き、原則として一般競争入札を実施しておりコスト削減に努めている。</t>
    <phoneticPr fontId="7"/>
  </si>
  <si>
    <t>広報啓発活動は事業効果が把握しにくいが、できるだけ参加者の数や意見等の把握に努め、事業の改善につなげている。</t>
    <phoneticPr fontId="7"/>
  </si>
  <si>
    <t>事業の効果の把握が難しい広報啓発事業ではあるが、出来るものにはアンケート調査等の効果測定を実施し、事業の分析・把握を行っている。</t>
    <phoneticPr fontId="7"/>
  </si>
  <si>
    <t>国土交通省</t>
  </si>
  <si>
    <t>　国土交通省の北方領土隣接地域振興等経費は、「北方領土隣接地域の振興及び住民の生活の安定に関する計画」に基づき、１市４町が実施する基幹産業の振興等に係る事業を対象にした補助事業であり、北方領土隣接地域振興対策根室管内市町連絡協議会が行う北方領土隣接地域における返還要求運動の広報啓発活動とは事業が重複しないよう役割分担が図られている。</t>
    <phoneticPr fontId="7"/>
  </si>
  <si>
    <t>北方領土隣接地域振興等経費</t>
    <phoneticPr fontId="7"/>
  </si>
  <si>
    <t>　北方領土返還要求運動に関する広報啓発事業について、出来るものにはアンケート調査等の効果測定を実施するなど、事業の分析・把握を行い、効果的で効率的な広報啓発に努める。</t>
    <phoneticPr fontId="7"/>
  </si>
  <si>
    <t>○　財務省予算執行調査　２４年度（２）北方対策費（広報関係経費）
　http://www.mof.go.jp/budget/topics/budget_execution_audit/fy2012/sy2407/02.pdf</t>
    <phoneticPr fontId="7"/>
  </si>
  <si>
    <t>0151</t>
    <phoneticPr fontId="7"/>
  </si>
  <si>
    <t>0158</t>
    <phoneticPr fontId="7"/>
  </si>
  <si>
    <t>0154</t>
    <phoneticPr fontId="7"/>
  </si>
  <si>
    <t>0108</t>
    <phoneticPr fontId="7"/>
  </si>
  <si>
    <t>0106</t>
    <phoneticPr fontId="7"/>
  </si>
  <si>
    <t>0113</t>
    <phoneticPr fontId="7"/>
  </si>
  <si>
    <t>0104</t>
    <phoneticPr fontId="7"/>
  </si>
  <si>
    <t>0107</t>
    <phoneticPr fontId="7"/>
  </si>
  <si>
    <t>借上費</t>
    <phoneticPr fontId="7"/>
  </si>
  <si>
    <t>旅費</t>
    <phoneticPr fontId="7"/>
  </si>
  <si>
    <t>庁費</t>
    <phoneticPr fontId="7"/>
  </si>
  <si>
    <t>管理費</t>
    <phoneticPr fontId="7"/>
  </si>
  <si>
    <t>北方領土隣接地域振興対策根室管内市町連絡協議会</t>
    <phoneticPr fontId="7"/>
  </si>
  <si>
    <t>-</t>
    <phoneticPr fontId="7"/>
  </si>
  <si>
    <t>大型バス・レンタカー、船舶、会場、宿泊所等</t>
    <phoneticPr fontId="7"/>
  </si>
  <si>
    <t>講師等旅費　等</t>
    <phoneticPr fontId="7"/>
  </si>
  <si>
    <t>一般管理費</t>
    <phoneticPr fontId="7"/>
  </si>
  <si>
    <t>謝金</t>
    <rPh sb="0" eb="2">
      <t>シャキン</t>
    </rPh>
    <phoneticPr fontId="7"/>
  </si>
  <si>
    <t>講師等謝金　等</t>
    <phoneticPr fontId="7"/>
  </si>
  <si>
    <t>北方領土隣接地域振興啓発事業</t>
    <phoneticPr fontId="7"/>
  </si>
  <si>
    <t>-</t>
    <phoneticPr fontId="7"/>
  </si>
  <si>
    <t>B.東武トップツアーズ株式会社</t>
    <rPh sb="2" eb="4">
      <t>トウブ</t>
    </rPh>
    <rPh sb="11" eb="15">
      <t>カブシキガイシャ</t>
    </rPh>
    <phoneticPr fontId="7"/>
  </si>
  <si>
    <t>印刷製本、昼食代、消耗品、会場等設営　等</t>
    <phoneticPr fontId="7"/>
  </si>
  <si>
    <t>旅費等</t>
    <rPh sb="0" eb="2">
      <t>リョヒ</t>
    </rPh>
    <rPh sb="2" eb="3">
      <t>トウ</t>
    </rPh>
    <phoneticPr fontId="7"/>
  </si>
  <si>
    <t>修学旅行検討校への促進事業</t>
    <rPh sb="0" eb="2">
      <t>シュウガク</t>
    </rPh>
    <rPh sb="2" eb="4">
      <t>リョコウ</t>
    </rPh>
    <rPh sb="4" eb="6">
      <t>ケントウ</t>
    </rPh>
    <rPh sb="6" eb="7">
      <t>コウ</t>
    </rPh>
    <rPh sb="9" eb="11">
      <t>ソクシン</t>
    </rPh>
    <rPh sb="11" eb="13">
      <t>ジギョウ</t>
    </rPh>
    <phoneticPr fontId="7"/>
  </si>
  <si>
    <t>C.一般社団法人北海道総合研究調査会</t>
    <rPh sb="2" eb="4">
      <t>イッパン</t>
    </rPh>
    <rPh sb="4" eb="6">
      <t>シャダン</t>
    </rPh>
    <rPh sb="6" eb="8">
      <t>ホウジン</t>
    </rPh>
    <rPh sb="8" eb="11">
      <t>ホッカイドウ</t>
    </rPh>
    <rPh sb="11" eb="13">
      <t>ソウゴウ</t>
    </rPh>
    <rPh sb="13" eb="15">
      <t>ケンキュウ</t>
    </rPh>
    <rPh sb="15" eb="18">
      <t>チョウサカイ</t>
    </rPh>
    <phoneticPr fontId="7"/>
  </si>
  <si>
    <t>人件費等</t>
    <rPh sb="0" eb="3">
      <t>ジンケンヒ</t>
    </rPh>
    <rPh sb="3" eb="4">
      <t>トウ</t>
    </rPh>
    <phoneticPr fontId="7"/>
  </si>
  <si>
    <t>東武トップツアーズ株式会社</t>
    <rPh sb="0" eb="2">
      <t>トウブ</t>
    </rPh>
    <rPh sb="9" eb="13">
      <t>カブシキガイシャ</t>
    </rPh>
    <phoneticPr fontId="7"/>
  </si>
  <si>
    <t>修学旅行検討校への促進事業</t>
    <phoneticPr fontId="7"/>
  </si>
  <si>
    <t>一般社団法人北海道総合研究調査会</t>
    <rPh sb="0" eb="2">
      <t>イッパン</t>
    </rPh>
    <rPh sb="2" eb="4">
      <t>シャダン</t>
    </rPh>
    <rPh sb="4" eb="6">
      <t>ホウジン</t>
    </rPh>
    <rPh sb="6" eb="9">
      <t>ホッカイドウ</t>
    </rPh>
    <rPh sb="9" eb="11">
      <t>ソウゴウ</t>
    </rPh>
    <rPh sb="11" eb="13">
      <t>ケンキュウ</t>
    </rPh>
    <rPh sb="13" eb="16">
      <t>チョウサカイ</t>
    </rPh>
    <phoneticPr fontId="7"/>
  </si>
  <si>
    <t>D.フォーシーズンズ株式会社他</t>
    <rPh sb="14" eb="15">
      <t>ホカ</t>
    </rPh>
    <phoneticPr fontId="7"/>
  </si>
  <si>
    <t>フォーシーズンズ株式会社</t>
    <rPh sb="8" eb="10">
      <t>カブシキ</t>
    </rPh>
    <rPh sb="10" eb="12">
      <t>カイシャ</t>
    </rPh>
    <phoneticPr fontId="7"/>
  </si>
  <si>
    <t>ホームページ整備事業</t>
    <rPh sb="6" eb="8">
      <t>セイビ</t>
    </rPh>
    <rPh sb="8" eb="10">
      <t>ジギョウ</t>
    </rPh>
    <phoneticPr fontId="7"/>
  </si>
  <si>
    <t>-</t>
    <phoneticPr fontId="7"/>
  </si>
  <si>
    <t>株式会社セレスポ</t>
    <rPh sb="0" eb="2">
      <t>カブシキ</t>
    </rPh>
    <rPh sb="2" eb="4">
      <t>カイシャ</t>
    </rPh>
    <phoneticPr fontId="7"/>
  </si>
  <si>
    <t>サッポロビール道産子感謝Dayにおける啓発活動</t>
    <phoneticPr fontId="7"/>
  </si>
  <si>
    <t>オホーツク網走フィルムフェスティバル実行委員会</t>
    <phoneticPr fontId="7"/>
  </si>
  <si>
    <t>-</t>
    <phoneticPr fontId="7"/>
  </si>
  <si>
    <t>「第11回(2018)オホーツク網走フィルムフェスティバル」広告</t>
    <rPh sb="1" eb="2">
      <t>ダイ</t>
    </rPh>
    <rPh sb="4" eb="5">
      <t>カイ</t>
    </rPh>
    <rPh sb="30" eb="32">
      <t>コウコク</t>
    </rPh>
    <phoneticPr fontId="7"/>
  </si>
  <si>
    <t>有限会社オフィスニックス</t>
    <rPh sb="0" eb="4">
      <t>ユウゲンガイシャ</t>
    </rPh>
    <phoneticPr fontId="7"/>
  </si>
  <si>
    <t>「ねむろ地域」の魅力再発見・発信シンポジウム（モデレータ）</t>
    <rPh sb="4" eb="6">
      <t>チイキ</t>
    </rPh>
    <rPh sb="8" eb="10">
      <t>ミリョク</t>
    </rPh>
    <rPh sb="10" eb="13">
      <t>サイハッケン</t>
    </rPh>
    <rPh sb="14" eb="16">
      <t>ハッシン</t>
    </rPh>
    <phoneticPr fontId="7"/>
  </si>
  <si>
    <t>株式会社チャンネル２</t>
    <rPh sb="0" eb="4">
      <t>カブシキガイシャ</t>
    </rPh>
    <phoneticPr fontId="7"/>
  </si>
  <si>
    <t>「ねむろ地域」の魅力再発見・発信シンポジウム（中継等業務）</t>
    <rPh sb="23" eb="25">
      <t>チュウケイ</t>
    </rPh>
    <rPh sb="25" eb="26">
      <t>トウ</t>
    </rPh>
    <rPh sb="26" eb="28">
      <t>ギョウム</t>
    </rPh>
    <phoneticPr fontId="7"/>
  </si>
  <si>
    <t>公益財団法人北海道倶楽部</t>
    <rPh sb="0" eb="2">
      <t>コウエキ</t>
    </rPh>
    <rPh sb="2" eb="4">
      <t>ザイダン</t>
    </rPh>
    <rPh sb="4" eb="6">
      <t>ホウジン</t>
    </rPh>
    <rPh sb="6" eb="9">
      <t>ホッカイドウ</t>
    </rPh>
    <rPh sb="9" eb="12">
      <t>クラブ</t>
    </rPh>
    <phoneticPr fontId="7"/>
  </si>
  <si>
    <t>「北海道”ＮＯＷ”（１０月号別冊）」広告</t>
    <rPh sb="1" eb="4">
      <t>ホッカイドウ</t>
    </rPh>
    <rPh sb="12" eb="14">
      <t>ガツゴウ</t>
    </rPh>
    <rPh sb="14" eb="16">
      <t>ベッサツ</t>
    </rPh>
    <rPh sb="18" eb="20">
      <t>コウコク</t>
    </rPh>
    <phoneticPr fontId="7"/>
  </si>
  <si>
    <t>法政大学　志雄会</t>
    <rPh sb="0" eb="2">
      <t>ホウセイ</t>
    </rPh>
    <rPh sb="2" eb="4">
      <t>ダイガク</t>
    </rPh>
    <rPh sb="5" eb="6">
      <t>シ</t>
    </rPh>
    <rPh sb="6" eb="7">
      <t>ユウ</t>
    </rPh>
    <rPh sb="7" eb="8">
      <t>カイ</t>
    </rPh>
    <phoneticPr fontId="7"/>
  </si>
  <si>
    <t>平成３０年度子ども霞が関見学デーにおける北方領土問題関係ブースの設営及び管理運営</t>
    <rPh sb="0" eb="2">
      <t>ヘイセイ</t>
    </rPh>
    <rPh sb="4" eb="6">
      <t>ネンド</t>
    </rPh>
    <rPh sb="6" eb="7">
      <t>コ</t>
    </rPh>
    <rPh sb="9" eb="10">
      <t>カスミ</t>
    </rPh>
    <rPh sb="11" eb="12">
      <t>セキ</t>
    </rPh>
    <rPh sb="12" eb="14">
      <t>ケンガク</t>
    </rPh>
    <rPh sb="20" eb="22">
      <t>ホッポウ</t>
    </rPh>
    <rPh sb="22" eb="24">
      <t>リョウド</t>
    </rPh>
    <rPh sb="24" eb="26">
      <t>モンダイ</t>
    </rPh>
    <rPh sb="26" eb="28">
      <t>カンケイ</t>
    </rPh>
    <rPh sb="32" eb="34">
      <t>セツエイ</t>
    </rPh>
    <rPh sb="34" eb="35">
      <t>オヨ</t>
    </rPh>
    <rPh sb="36" eb="38">
      <t>カンリ</t>
    </rPh>
    <rPh sb="38" eb="40">
      <t>ウンエイ</t>
    </rPh>
    <phoneticPr fontId="7"/>
  </si>
  <si>
    <t>株式会社エクセリ</t>
    <rPh sb="0" eb="4">
      <t>カブシキガイシャ</t>
    </rPh>
    <phoneticPr fontId="7"/>
  </si>
  <si>
    <t>平成31年北方領土問題返還要求全国大会での無線機の使用</t>
    <rPh sb="0" eb="2">
      <t>ヘイセイ</t>
    </rPh>
    <rPh sb="4" eb="5">
      <t>ネン</t>
    </rPh>
    <rPh sb="5" eb="7">
      <t>ホッポウ</t>
    </rPh>
    <rPh sb="7" eb="9">
      <t>リョウド</t>
    </rPh>
    <rPh sb="9" eb="11">
      <t>モンダイ</t>
    </rPh>
    <rPh sb="11" eb="13">
      <t>ヘンカン</t>
    </rPh>
    <rPh sb="13" eb="15">
      <t>ヨウキュウ</t>
    </rPh>
    <rPh sb="15" eb="17">
      <t>ゼンコク</t>
    </rPh>
    <rPh sb="17" eb="19">
      <t>タイカイ</t>
    </rPh>
    <rPh sb="21" eb="24">
      <t>ムセンキ</t>
    </rPh>
    <rPh sb="25" eb="27">
      <t>シヨウ</t>
    </rPh>
    <phoneticPr fontId="7"/>
  </si>
  <si>
    <t>ＵＱコミュニケーションズ株式会社</t>
    <phoneticPr fontId="7"/>
  </si>
  <si>
    <t>Ｗｉ‐Ｆｉ通信利用料</t>
    <phoneticPr fontId="7"/>
  </si>
  <si>
    <t>ヨシダ印刷株式会社</t>
    <rPh sb="3" eb="5">
      <t>インサツ</t>
    </rPh>
    <rPh sb="5" eb="9">
      <t>カブシキガイシャ</t>
    </rPh>
    <phoneticPr fontId="7"/>
  </si>
  <si>
    <t>表彰状の揮毫</t>
    <phoneticPr fontId="7"/>
  </si>
  <si>
    <t>E.個人</t>
    <rPh sb="2" eb="4">
      <t>コジン</t>
    </rPh>
    <phoneticPr fontId="7"/>
  </si>
  <si>
    <t>個人Ａ</t>
    <rPh sb="0" eb="2">
      <t>コジン</t>
    </rPh>
    <phoneticPr fontId="7"/>
  </si>
  <si>
    <t>職員旅費</t>
    <rPh sb="0" eb="2">
      <t>ショクイン</t>
    </rPh>
    <rPh sb="2" eb="4">
      <t>リョヒ</t>
    </rPh>
    <phoneticPr fontId="7"/>
  </si>
  <si>
    <t>-</t>
    <phoneticPr fontId="7"/>
  </si>
  <si>
    <t>個人Ｂ</t>
    <rPh sb="0" eb="2">
      <t>コジン</t>
    </rPh>
    <phoneticPr fontId="7"/>
  </si>
  <si>
    <t>個人Ｃ</t>
    <rPh sb="0" eb="2">
      <t>コジン</t>
    </rPh>
    <phoneticPr fontId="7"/>
  </si>
  <si>
    <t>〃</t>
    <phoneticPr fontId="7"/>
  </si>
  <si>
    <t>個人Ｄ</t>
    <rPh sb="0" eb="2">
      <t>コジン</t>
    </rPh>
    <phoneticPr fontId="7"/>
  </si>
  <si>
    <t>個人Ｅ</t>
    <rPh sb="0" eb="2">
      <t>コジン</t>
    </rPh>
    <phoneticPr fontId="7"/>
  </si>
  <si>
    <t>委員等旅費</t>
    <rPh sb="0" eb="2">
      <t>イイン</t>
    </rPh>
    <rPh sb="2" eb="3">
      <t>トウ</t>
    </rPh>
    <rPh sb="3" eb="5">
      <t>リョヒ</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</si>
  <si>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</si>
  <si>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</si>
  <si>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</si>
  <si>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</si>
  <si>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</si>
  <si>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t>
    <phoneticPr fontId="7"/>
  </si>
  <si>
    <t>-</t>
    <phoneticPr fontId="7"/>
  </si>
  <si>
    <t>19.2/10</t>
    <phoneticPr fontId="7"/>
  </si>
  <si>
    <t>戦後70年以上が経過し、いまだ解決されていない北方領土問題は国の最重要課題であり、日露間の外交交渉を後押しするための国内世論の啓発は、優先度が高い。</t>
    <rPh sb="5" eb="7">
      <t>イジョウ</t>
    </rPh>
    <phoneticPr fontId="7"/>
  </si>
  <si>
    <t>全国各地で開催される北方領土問題の解決の促進に資する行事等の情報をホームページに掲載する回数、全国各地で開催される北方領土問題の解決の促進に資する行事の回数、ホームページへのアクセス件数について目標を上回っており、引き続き数値が下がらないよう努めたい。</t>
    <rPh sb="107" eb="108">
      <t>ヒ</t>
    </rPh>
    <rPh sb="109" eb="110">
      <t>ツヅ</t>
    </rPh>
    <rPh sb="111" eb="113">
      <t>スウチ</t>
    </rPh>
    <rPh sb="114" eb="115">
      <t>サ</t>
    </rPh>
    <rPh sb="121" eb="122">
      <t>ツト</t>
    </rPh>
    <phoneticPr fontId="7"/>
  </si>
  <si>
    <t>　返還要求運動は幅広い年齢層への普及・啓発が必要であるが、中でも若い世代の北方領土問題の認知度が低いことから、次代を担う若い世代への知識の普及・啓発を推進していくことが必要なところ。
　平成30年度は修学旅行誘致促進のための下見ツアー、来て・見て・感じて！ねむろ地域訪問客拡大のシンポジウムを新たに実施した。</t>
    <rPh sb="93" eb="95">
      <t>ヘイセイ</t>
    </rPh>
    <rPh sb="100" eb="102">
      <t>シュウガク</t>
    </rPh>
    <rPh sb="102" eb="104">
      <t>リョコウ</t>
    </rPh>
    <rPh sb="104" eb="106">
      <t>ユウチ</t>
    </rPh>
    <rPh sb="106" eb="108">
      <t>ソクシン</t>
    </rPh>
    <rPh sb="112" eb="114">
      <t>シタミ</t>
    </rPh>
    <rPh sb="118" eb="119">
      <t>キ</t>
    </rPh>
    <rPh sb="121" eb="122">
      <t>ミ</t>
    </rPh>
    <rPh sb="124" eb="125">
      <t>カン</t>
    </rPh>
    <rPh sb="131" eb="133">
      <t>チイキ</t>
    </rPh>
    <rPh sb="133" eb="136">
      <t>ホウモンキャク</t>
    </rPh>
    <rPh sb="136" eb="138">
      <t>カクダイ</t>
    </rPh>
    <phoneticPr fontId="7"/>
  </si>
  <si>
    <t>3.8/5</t>
    <phoneticPr fontId="7"/>
  </si>
  <si>
    <t>A.北方領土隣接地域振興対策根室管内市町連絡協議会</t>
    <phoneticPr fontId="7"/>
  </si>
  <si>
    <t>北方地域総合実態調査</t>
    <rPh sb="0" eb="2">
      <t>ホッポウ</t>
    </rPh>
    <rPh sb="2" eb="4">
      <t>チイキ</t>
    </rPh>
    <rPh sb="4" eb="6">
      <t>ソウゴウ</t>
    </rPh>
    <rPh sb="6" eb="8">
      <t>ジッタイ</t>
    </rPh>
    <rPh sb="8" eb="10">
      <t>チョウサ</t>
    </rPh>
    <phoneticPr fontId="7"/>
  </si>
  <si>
    <t>北方地域総合実態調査</t>
    <rPh sb="1" eb="2">
      <t>ホウ</t>
    </rPh>
    <phoneticPr fontId="7"/>
  </si>
  <si>
    <t>事業の有効性・効果について適切に検証するとともに、予算の効率的執行に努め、執行実績を適切に概算要求に反映させること。</t>
    <phoneticPr fontId="7"/>
  </si>
  <si>
    <t>点検対象外</t>
    <rPh sb="0" eb="2">
      <t>テンケン</t>
    </rPh>
    <rPh sb="2" eb="4">
      <t>タイショウ</t>
    </rPh>
    <rPh sb="4" eb="5">
      <t>ガイ</t>
    </rPh>
    <phoneticPr fontId="7"/>
  </si>
  <si>
    <t>修学旅行誘致事業で誘致活動を行った件数は、上回っている。</t>
    <phoneticPr fontId="7"/>
  </si>
  <si>
    <t>引き続き適正な予算の執行、事業成果の検証に努めることとする。</t>
    <phoneticPr fontId="7"/>
  </si>
  <si>
    <t>「新しい日本のための優先課題推進枠」37百万円</t>
    <rPh sb="1" eb="2">
      <t>アラタ</t>
    </rPh>
    <rPh sb="4" eb="6">
      <t>ニホン</t>
    </rPh>
    <rPh sb="10" eb="12">
      <t>ユウセン</t>
    </rPh>
    <rPh sb="12" eb="14">
      <t>カダイ</t>
    </rPh>
    <rPh sb="14" eb="16">
      <t>スイシン</t>
    </rPh>
    <rPh sb="16" eb="17">
      <t>ワク</t>
    </rPh>
    <rPh sb="20" eb="23">
      <t>ヒャクマンエン</t>
    </rPh>
    <phoneticPr fontId="7"/>
  </si>
  <si>
    <t>参事官　矢作 修己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</si>
</sst>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24847</xdr:colOff>
      <xdr:row>740</xdr:row>
      <xdr:rowOff>8282</xdr:rowOff>
    </xdr:from>
    <xdr:to>
      <xdr:col>49</xdr:col>
      <xdr:colOff>480391</xdr:colOff>
      <xdr:row>773</xdr:row>
      <xdr:rowOff>298172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543" y="52238412"/>
          <a:ext cx="9003196" cy="12581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3" zoomScaleNormal="75" zoomScaleSheetLayoutView="7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124</v>
      </c>
      <c r="AT2" s="206"/>
      <c r="AU2" s="206"/>
      <c r="AV2" s="43" t="str">
        <f>IF(AW2="", "", "-")</f>
        <v/>
      </c>
      <c r="AW2" s="383"/>
      <c r="AX2" s="383"/>
    </row>
    <row r="3" spans="1:50" ht="21" customHeight="1" thickBot="1" x14ac:dyDescent="0.2">
      <c r="A3" s="509" t="s">
        <v>457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475</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142</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478</v>
      </c>
      <c r="AF5" s="703"/>
      <c r="AG5" s="703"/>
      <c r="AH5" s="703"/>
      <c r="AI5" s="703"/>
      <c r="AJ5" s="703"/>
      <c r="AK5" s="703"/>
      <c r="AL5" s="703"/>
      <c r="AM5" s="703"/>
      <c r="AN5" s="703"/>
      <c r="AO5" s="703"/>
      <c r="AP5" s="704"/>
      <c r="AQ5" s="705" t="s">
        <v>630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480</v>
      </c>
      <c r="H7" s="816"/>
      <c r="I7" s="816"/>
      <c r="J7" s="816"/>
      <c r="K7" s="816"/>
      <c r="L7" s="816"/>
      <c r="M7" s="816"/>
      <c r="N7" s="816"/>
      <c r="O7" s="816"/>
      <c r="P7" s="816"/>
      <c r="Q7" s="816"/>
      <c r="R7" s="816"/>
      <c r="S7" s="816"/>
      <c r="T7" s="816"/>
      <c r="U7" s="816"/>
      <c r="V7" s="816"/>
      <c r="W7" s="816"/>
      <c r="X7" s="817"/>
      <c r="Y7" s="381" t="s">
        <v>429</v>
      </c>
      <c r="Z7" s="282"/>
      <c r="AA7" s="282"/>
      <c r="AB7" s="282"/>
      <c r="AC7" s="282"/>
      <c r="AD7" s="382"/>
      <c r="AE7" s="369" t="s">
        <v>481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75</v>
      </c>
      <c r="Q13" s="95"/>
      <c r="R13" s="95"/>
      <c r="S13" s="95"/>
      <c r="T13" s="95"/>
      <c r="U13" s="95"/>
      <c r="V13" s="96"/>
      <c r="W13" s="94">
        <v>73</v>
      </c>
      <c r="X13" s="95"/>
      <c r="Y13" s="95"/>
      <c r="Z13" s="95"/>
      <c r="AA13" s="95"/>
      <c r="AB13" s="95"/>
      <c r="AC13" s="96"/>
      <c r="AD13" s="94">
        <v>72</v>
      </c>
      <c r="AE13" s="95"/>
      <c r="AF13" s="95"/>
      <c r="AG13" s="95"/>
      <c r="AH13" s="95"/>
      <c r="AI13" s="95"/>
      <c r="AJ13" s="96"/>
      <c r="AK13" s="94">
        <v>72</v>
      </c>
      <c r="AL13" s="95"/>
      <c r="AM13" s="95"/>
      <c r="AN13" s="95"/>
      <c r="AO13" s="95"/>
      <c r="AP13" s="95"/>
      <c r="AQ13" s="96"/>
      <c r="AR13" s="91">
        <v>73</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484</v>
      </c>
      <c r="Q14" s="95"/>
      <c r="R14" s="95"/>
      <c r="S14" s="95"/>
      <c r="T14" s="95"/>
      <c r="U14" s="95"/>
      <c r="V14" s="96"/>
      <c r="W14" s="94" t="s">
        <v>485</v>
      </c>
      <c r="X14" s="95"/>
      <c r="Y14" s="95"/>
      <c r="Z14" s="95"/>
      <c r="AA14" s="95"/>
      <c r="AB14" s="95"/>
      <c r="AC14" s="96"/>
      <c r="AD14" s="94" t="s">
        <v>485</v>
      </c>
      <c r="AE14" s="95"/>
      <c r="AF14" s="95"/>
      <c r="AG14" s="95"/>
      <c r="AH14" s="95"/>
      <c r="AI14" s="95"/>
      <c r="AJ14" s="96"/>
      <c r="AK14" s="94" t="s">
        <v>485</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t="s">
        <v>486</v>
      </c>
      <c r="AE15" s="95"/>
      <c r="AF15" s="95"/>
      <c r="AG15" s="95"/>
      <c r="AH15" s="95"/>
      <c r="AI15" s="95"/>
      <c r="AJ15" s="96"/>
      <c r="AK15" s="94" t="s">
        <v>485</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t="s">
        <v>487</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t="s">
        <v>488</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75</v>
      </c>
      <c r="Q18" s="101"/>
      <c r="R18" s="101"/>
      <c r="S18" s="101"/>
      <c r="T18" s="101"/>
      <c r="U18" s="101"/>
      <c r="V18" s="102"/>
      <c r="W18" s="100">
        <f>SUM(W13:AC17)</f>
        <v>73</v>
      </c>
      <c r="X18" s="101"/>
      <c r="Y18" s="101"/>
      <c r="Z18" s="101"/>
      <c r="AA18" s="101"/>
      <c r="AB18" s="101"/>
      <c r="AC18" s="102"/>
      <c r="AD18" s="100">
        <f>SUM(AD13:AJ17)</f>
        <v>72</v>
      </c>
      <c r="AE18" s="101"/>
      <c r="AF18" s="101"/>
      <c r="AG18" s="101"/>
      <c r="AH18" s="101"/>
      <c r="AI18" s="101"/>
      <c r="AJ18" s="102"/>
      <c r="AK18" s="100">
        <f>SUM(AK13:AQ17)</f>
        <v>72</v>
      </c>
      <c r="AL18" s="101"/>
      <c r="AM18" s="101"/>
      <c r="AN18" s="101"/>
      <c r="AO18" s="101"/>
      <c r="AP18" s="101"/>
      <c r="AQ18" s="102"/>
      <c r="AR18" s="100">
        <f>SUM(AR13:AX17)</f>
        <v>73</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65</v>
      </c>
      <c r="Q19" s="95"/>
      <c r="R19" s="95"/>
      <c r="S19" s="95"/>
      <c r="T19" s="95"/>
      <c r="U19" s="95"/>
      <c r="V19" s="96"/>
      <c r="W19" s="94">
        <v>50</v>
      </c>
      <c r="X19" s="95"/>
      <c r="Y19" s="95"/>
      <c r="Z19" s="95"/>
      <c r="AA19" s="95"/>
      <c r="AB19" s="95"/>
      <c r="AC19" s="96"/>
      <c r="AD19" s="94">
        <v>55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0.8666666666666667</v>
      </c>
      <c r="Q20" s="525"/>
      <c r="R20" s="525"/>
      <c r="S20" s="525"/>
      <c r="T20" s="525"/>
      <c r="U20" s="525"/>
      <c r="V20" s="525"/>
      <c r="W20" s="525">
        <f t="shared" ref="W20" si="0">IF(W18=0, "-", SUM(W19)/W18)</f>
        <v>0.68493150684931503</v>
      </c>
      <c r="X20" s="525"/>
      <c r="Y20" s="525"/>
      <c r="Z20" s="525"/>
      <c r="AA20" s="525"/>
      <c r="AB20" s="525"/>
      <c r="AC20" s="525"/>
      <c r="AD20" s="525">
        <f t="shared" ref="AD20" si="1">IF(AD18=0, "-", SUM(AD19)/AD18)</f>
        <v>0.76388888888888884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395</v>
      </c>
      <c r="H21" s="913"/>
      <c r="I21" s="913"/>
      <c r="J21" s="913"/>
      <c r="K21" s="913"/>
      <c r="L21" s="913"/>
      <c r="M21" s="913"/>
      <c r="N21" s="913"/>
      <c r="O21" s="913"/>
      <c r="P21" s="525">
        <f>IF(P19=0, "-", SUM(P19)/SUM(P13,P14))</f>
        <v>0.8666666666666667</v>
      </c>
      <c r="Q21" s="525"/>
      <c r="R21" s="525"/>
      <c r="S21" s="525"/>
      <c r="T21" s="525"/>
      <c r="U21" s="525"/>
      <c r="V21" s="525"/>
      <c r="W21" s="525">
        <f t="shared" ref="W21" si="2">IF(W19=0, "-", SUM(W19)/SUM(W13,W14))</f>
        <v>0.68493150684931503</v>
      </c>
      <c r="X21" s="525"/>
      <c r="Y21" s="525"/>
      <c r="Z21" s="525"/>
      <c r="AA21" s="525"/>
      <c r="AB21" s="525"/>
      <c r="AC21" s="525"/>
      <c r="AD21" s="525">
        <f t="shared" ref="AD21" si="3">IF(AD19=0, "-", SUM(AD19)/SUM(AD13,AD14))</f>
        <v>0.76388888888888884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465</v>
      </c>
      <c r="B22" s="185"/>
      <c r="C22" s="185"/>
      <c r="D22" s="185"/>
      <c r="E22" s="185"/>
      <c r="F22" s="186"/>
      <c r="G22" s="169" t="s">
        <v>375</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39</v>
      </c>
      <c r="Q23" s="92"/>
      <c r="R23" s="92"/>
      <c r="S23" s="92"/>
      <c r="T23" s="92"/>
      <c r="U23" s="92"/>
      <c r="V23" s="93"/>
      <c r="W23" s="91">
        <v>39</v>
      </c>
      <c r="X23" s="92"/>
      <c r="Y23" s="92"/>
      <c r="Z23" s="92"/>
      <c r="AA23" s="92"/>
      <c r="AB23" s="92"/>
      <c r="AC23" s="93"/>
      <c r="AD23" s="195" t="s">
        <v>629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490</v>
      </c>
      <c r="H24" s="176"/>
      <c r="I24" s="176"/>
      <c r="J24" s="176"/>
      <c r="K24" s="176"/>
      <c r="L24" s="176"/>
      <c r="M24" s="176"/>
      <c r="N24" s="176"/>
      <c r="O24" s="177"/>
      <c r="P24" s="94">
        <v>29</v>
      </c>
      <c r="Q24" s="95"/>
      <c r="R24" s="95"/>
      <c r="S24" s="95"/>
      <c r="T24" s="95"/>
      <c r="U24" s="95"/>
      <c r="V24" s="96"/>
      <c r="W24" s="94">
        <v>29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491</v>
      </c>
      <c r="H25" s="176"/>
      <c r="I25" s="176"/>
      <c r="J25" s="176"/>
      <c r="K25" s="176"/>
      <c r="L25" s="176"/>
      <c r="M25" s="176"/>
      <c r="N25" s="176"/>
      <c r="O25" s="177"/>
      <c r="P25" s="94">
        <v>3</v>
      </c>
      <c r="Q25" s="95"/>
      <c r="R25" s="95"/>
      <c r="S25" s="95"/>
      <c r="T25" s="95"/>
      <c r="U25" s="95"/>
      <c r="V25" s="96"/>
      <c r="W25" s="94">
        <v>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609</v>
      </c>
      <c r="H26" s="176"/>
      <c r="I26" s="176"/>
      <c r="J26" s="176"/>
      <c r="K26" s="176"/>
      <c r="L26" s="176"/>
      <c r="M26" s="176"/>
      <c r="N26" s="176"/>
      <c r="O26" s="177"/>
      <c r="P26" s="94">
        <v>1</v>
      </c>
      <c r="Q26" s="95"/>
      <c r="R26" s="95"/>
      <c r="S26" s="95"/>
      <c r="T26" s="95"/>
      <c r="U26" s="95"/>
      <c r="V26" s="96"/>
      <c r="W26" s="94">
        <v>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72</v>
      </c>
      <c r="Q29" s="95"/>
      <c r="R29" s="95"/>
      <c r="S29" s="95"/>
      <c r="T29" s="95"/>
      <c r="U29" s="95"/>
      <c r="V29" s="96"/>
      <c r="W29" s="213">
        <f>AR13</f>
        <v>73</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391</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449</v>
      </c>
      <c r="AF30" s="373"/>
      <c r="AG30" s="373"/>
      <c r="AH30" s="374"/>
      <c r="AI30" s="372" t="s">
        <v>446</v>
      </c>
      <c r="AJ30" s="373"/>
      <c r="AK30" s="373"/>
      <c r="AL30" s="374"/>
      <c r="AM30" s="375" t="s">
        <v>441</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616</v>
      </c>
      <c r="AR31" s="122"/>
      <c r="AS31" s="123" t="s">
        <v>307</v>
      </c>
      <c r="AT31" s="158"/>
      <c r="AU31" s="257">
        <v>30</v>
      </c>
      <c r="AV31" s="257"/>
      <c r="AW31" s="365" t="s">
        <v>296</v>
      </c>
      <c r="AX31" s="366"/>
    </row>
    <row r="32" spans="1:50" ht="40.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50</v>
      </c>
      <c r="AF32" s="351"/>
      <c r="AG32" s="351"/>
      <c r="AH32" s="351"/>
      <c r="AI32" s="350">
        <v>39</v>
      </c>
      <c r="AJ32" s="351"/>
      <c r="AK32" s="351"/>
      <c r="AL32" s="351"/>
      <c r="AM32" s="350">
        <v>46</v>
      </c>
      <c r="AN32" s="351"/>
      <c r="AO32" s="351"/>
      <c r="AP32" s="351"/>
      <c r="AQ32" s="97" t="s">
        <v>499</v>
      </c>
      <c r="AR32" s="98"/>
      <c r="AS32" s="98"/>
      <c r="AT32" s="99"/>
      <c r="AU32" s="351">
        <f>AM32</f>
        <v>46</v>
      </c>
      <c r="AV32" s="351"/>
      <c r="AW32" s="351"/>
      <c r="AX32" s="353"/>
    </row>
    <row r="33" spans="1:50" ht="40.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v>24</v>
      </c>
      <c r="AF33" s="351"/>
      <c r="AG33" s="351"/>
      <c r="AH33" s="351"/>
      <c r="AI33" s="350">
        <v>24</v>
      </c>
      <c r="AJ33" s="351"/>
      <c r="AK33" s="351"/>
      <c r="AL33" s="351"/>
      <c r="AM33" s="350">
        <v>24</v>
      </c>
      <c r="AN33" s="351"/>
      <c r="AO33" s="351"/>
      <c r="AP33" s="351"/>
      <c r="AQ33" s="97" t="s">
        <v>499</v>
      </c>
      <c r="AR33" s="98"/>
      <c r="AS33" s="98"/>
      <c r="AT33" s="99"/>
      <c r="AU33" s="351">
        <v>24</v>
      </c>
      <c r="AV33" s="351"/>
      <c r="AW33" s="351"/>
      <c r="AX33" s="353"/>
    </row>
    <row r="34" spans="1:50" ht="40.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208</v>
      </c>
      <c r="AF34" s="351"/>
      <c r="AG34" s="351"/>
      <c r="AH34" s="351"/>
      <c r="AI34" s="350">
        <v>163</v>
      </c>
      <c r="AJ34" s="351"/>
      <c r="AK34" s="351"/>
      <c r="AL34" s="351"/>
      <c r="AM34" s="350">
        <v>191</v>
      </c>
      <c r="AN34" s="351"/>
      <c r="AO34" s="351"/>
      <c r="AP34" s="351"/>
      <c r="AQ34" s="97" t="s">
        <v>499</v>
      </c>
      <c r="AR34" s="98"/>
      <c r="AS34" s="98"/>
      <c r="AT34" s="99"/>
      <c r="AU34" s="351">
        <f>AM34</f>
        <v>191</v>
      </c>
      <c r="AV34" s="351"/>
      <c r="AW34" s="351"/>
      <c r="AX34" s="353"/>
    </row>
    <row r="35" spans="1:50" ht="23.25" customHeight="1" x14ac:dyDescent="0.15">
      <c r="A35" s="883" t="s">
        <v>419</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391</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449</v>
      </c>
      <c r="AF37" s="355"/>
      <c r="AG37" s="355"/>
      <c r="AH37" s="356"/>
      <c r="AI37" s="354" t="s">
        <v>446</v>
      </c>
      <c r="AJ37" s="355"/>
      <c r="AK37" s="355"/>
      <c r="AL37" s="356"/>
      <c r="AM37" s="361" t="s">
        <v>441</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500</v>
      </c>
      <c r="AR38" s="122"/>
      <c r="AS38" s="123" t="s">
        <v>307</v>
      </c>
      <c r="AT38" s="158"/>
      <c r="AU38" s="257">
        <v>30</v>
      </c>
      <c r="AV38" s="257"/>
      <c r="AW38" s="365" t="s">
        <v>296</v>
      </c>
      <c r="AX38" s="366"/>
    </row>
    <row r="39" spans="1:50" ht="23.25" customHeight="1" x14ac:dyDescent="0.15">
      <c r="A39" s="501"/>
      <c r="B39" s="499"/>
      <c r="C39" s="499"/>
      <c r="D39" s="499"/>
      <c r="E39" s="499"/>
      <c r="F39" s="500"/>
      <c r="G39" s="526" t="s">
        <v>496</v>
      </c>
      <c r="H39" s="527"/>
      <c r="I39" s="527"/>
      <c r="J39" s="527"/>
      <c r="K39" s="527"/>
      <c r="L39" s="527"/>
      <c r="M39" s="527"/>
      <c r="N39" s="527"/>
      <c r="O39" s="528"/>
      <c r="P39" s="147" t="s">
        <v>497</v>
      </c>
      <c r="Q39" s="147"/>
      <c r="R39" s="147"/>
      <c r="S39" s="147"/>
      <c r="T39" s="147"/>
      <c r="U39" s="147"/>
      <c r="V39" s="147"/>
      <c r="W39" s="147"/>
      <c r="X39" s="217"/>
      <c r="Y39" s="324" t="s">
        <v>12</v>
      </c>
      <c r="Z39" s="535"/>
      <c r="AA39" s="536"/>
      <c r="AB39" s="537" t="s">
        <v>498</v>
      </c>
      <c r="AC39" s="537"/>
      <c r="AD39" s="537"/>
      <c r="AE39" s="350">
        <v>250715</v>
      </c>
      <c r="AF39" s="351"/>
      <c r="AG39" s="351"/>
      <c r="AH39" s="351"/>
      <c r="AI39" s="350">
        <v>99457</v>
      </c>
      <c r="AJ39" s="351"/>
      <c r="AK39" s="351"/>
      <c r="AL39" s="351"/>
      <c r="AM39" s="350">
        <v>382178</v>
      </c>
      <c r="AN39" s="351"/>
      <c r="AO39" s="351"/>
      <c r="AP39" s="351"/>
      <c r="AQ39" s="97" t="s">
        <v>499</v>
      </c>
      <c r="AR39" s="98"/>
      <c r="AS39" s="98"/>
      <c r="AT39" s="99"/>
      <c r="AU39" s="351">
        <f>AM39</f>
        <v>382178</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498</v>
      </c>
      <c r="AC40" s="508"/>
      <c r="AD40" s="508"/>
      <c r="AE40" s="350">
        <v>134146</v>
      </c>
      <c r="AF40" s="351"/>
      <c r="AG40" s="351"/>
      <c r="AH40" s="351"/>
      <c r="AI40" s="350">
        <v>250715</v>
      </c>
      <c r="AJ40" s="351"/>
      <c r="AK40" s="351"/>
      <c r="AL40" s="351"/>
      <c r="AM40" s="350">
        <f>AU40</f>
        <v>150000</v>
      </c>
      <c r="AN40" s="351"/>
      <c r="AO40" s="351"/>
      <c r="AP40" s="351"/>
      <c r="AQ40" s="97" t="s">
        <v>499</v>
      </c>
      <c r="AR40" s="98"/>
      <c r="AS40" s="98"/>
      <c r="AT40" s="99"/>
      <c r="AU40" s="351">
        <v>150000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186</v>
      </c>
      <c r="AF41" s="351"/>
      <c r="AG41" s="351"/>
      <c r="AH41" s="351"/>
      <c r="AI41" s="350">
        <v>40</v>
      </c>
      <c r="AJ41" s="351"/>
      <c r="AK41" s="351"/>
      <c r="AL41" s="351"/>
      <c r="AM41" s="350">
        <v>254</v>
      </c>
      <c r="AN41" s="351"/>
      <c r="AO41" s="351"/>
      <c r="AP41" s="351"/>
      <c r="AQ41" s="97" t="s">
        <v>499</v>
      </c>
      <c r="AR41" s="98"/>
      <c r="AS41" s="98"/>
      <c r="AT41" s="99"/>
      <c r="AU41" s="351">
        <f>AM41</f>
        <v>254</v>
      </c>
      <c r="AV41" s="351"/>
      <c r="AW41" s="351"/>
      <c r="AX41" s="353"/>
    </row>
    <row r="42" spans="1:50" ht="23.25" customHeight="1" x14ac:dyDescent="0.15">
      <c r="A42" s="883" t="s">
        <v>419</v>
      </c>
      <c r="B42" s="884"/>
      <c r="C42" s="884"/>
      <c r="D42" s="884"/>
      <c r="E42" s="884"/>
      <c r="F42" s="885"/>
      <c r="G42" s="889" t="s">
        <v>495</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27" t="s">
        <v>391</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449</v>
      </c>
      <c r="AF44" s="355"/>
      <c r="AG44" s="355"/>
      <c r="AH44" s="356"/>
      <c r="AI44" s="354" t="s">
        <v>446</v>
      </c>
      <c r="AJ44" s="355"/>
      <c r="AK44" s="355"/>
      <c r="AL44" s="356"/>
      <c r="AM44" s="361" t="s">
        <v>441</v>
      </c>
      <c r="AN44" s="361"/>
      <c r="AO44" s="361"/>
      <c r="AP44" s="354"/>
      <c r="AQ44" s="253" t="s">
        <v>306</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499</v>
      </c>
      <c r="AR45" s="122"/>
      <c r="AS45" s="123" t="s">
        <v>307</v>
      </c>
      <c r="AT45" s="158"/>
      <c r="AU45" s="257">
        <v>30</v>
      </c>
      <c r="AV45" s="257"/>
      <c r="AW45" s="365" t="s">
        <v>296</v>
      </c>
      <c r="AX45" s="366"/>
    </row>
    <row r="46" spans="1:50" ht="35.25" customHeight="1" x14ac:dyDescent="0.15">
      <c r="A46" s="501"/>
      <c r="B46" s="499"/>
      <c r="C46" s="499"/>
      <c r="D46" s="499"/>
      <c r="E46" s="499"/>
      <c r="F46" s="500"/>
      <c r="G46" s="526" t="s">
        <v>501</v>
      </c>
      <c r="H46" s="527"/>
      <c r="I46" s="527"/>
      <c r="J46" s="527"/>
      <c r="K46" s="527"/>
      <c r="L46" s="527"/>
      <c r="M46" s="527"/>
      <c r="N46" s="527"/>
      <c r="O46" s="528"/>
      <c r="P46" s="147" t="s">
        <v>502</v>
      </c>
      <c r="Q46" s="147"/>
      <c r="R46" s="147"/>
      <c r="S46" s="147"/>
      <c r="T46" s="147"/>
      <c r="U46" s="147"/>
      <c r="V46" s="147"/>
      <c r="W46" s="147"/>
      <c r="X46" s="217"/>
      <c r="Y46" s="324" t="s">
        <v>12</v>
      </c>
      <c r="Z46" s="535"/>
      <c r="AA46" s="536"/>
      <c r="AB46" s="537" t="s">
        <v>494</v>
      </c>
      <c r="AC46" s="537"/>
      <c r="AD46" s="537"/>
      <c r="AE46" s="350">
        <v>151</v>
      </c>
      <c r="AF46" s="351"/>
      <c r="AG46" s="351"/>
      <c r="AH46" s="351"/>
      <c r="AI46" s="350">
        <v>150</v>
      </c>
      <c r="AJ46" s="351"/>
      <c r="AK46" s="351"/>
      <c r="AL46" s="351"/>
      <c r="AM46" s="350">
        <v>158</v>
      </c>
      <c r="AN46" s="351"/>
      <c r="AO46" s="351"/>
      <c r="AP46" s="351"/>
      <c r="AQ46" s="97" t="s">
        <v>503</v>
      </c>
      <c r="AR46" s="98"/>
      <c r="AS46" s="98"/>
      <c r="AT46" s="99"/>
      <c r="AU46" s="351">
        <f>AM46</f>
        <v>158</v>
      </c>
      <c r="AV46" s="351"/>
      <c r="AW46" s="351"/>
      <c r="AX46" s="353"/>
    </row>
    <row r="47" spans="1:50" ht="35.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t="s">
        <v>494</v>
      </c>
      <c r="AC47" s="508"/>
      <c r="AD47" s="508"/>
      <c r="AE47" s="350">
        <v>100</v>
      </c>
      <c r="AF47" s="351"/>
      <c r="AG47" s="351"/>
      <c r="AH47" s="351"/>
      <c r="AI47" s="350">
        <v>100</v>
      </c>
      <c r="AJ47" s="351"/>
      <c r="AK47" s="351"/>
      <c r="AL47" s="351"/>
      <c r="AM47" s="350">
        <v>100</v>
      </c>
      <c r="AN47" s="351"/>
      <c r="AO47" s="351"/>
      <c r="AP47" s="351"/>
      <c r="AQ47" s="97" t="s">
        <v>499</v>
      </c>
      <c r="AR47" s="98"/>
      <c r="AS47" s="98"/>
      <c r="AT47" s="99"/>
      <c r="AU47" s="351">
        <v>100</v>
      </c>
      <c r="AV47" s="351"/>
      <c r="AW47" s="351"/>
      <c r="AX47" s="353"/>
    </row>
    <row r="48" spans="1:50" ht="35.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v>151</v>
      </c>
      <c r="AF48" s="351"/>
      <c r="AG48" s="351"/>
      <c r="AH48" s="351"/>
      <c r="AI48" s="350">
        <v>150</v>
      </c>
      <c r="AJ48" s="351"/>
      <c r="AK48" s="351"/>
      <c r="AL48" s="351"/>
      <c r="AM48" s="350">
        <v>158</v>
      </c>
      <c r="AN48" s="351"/>
      <c r="AO48" s="351"/>
      <c r="AP48" s="351"/>
      <c r="AQ48" s="97" t="s">
        <v>503</v>
      </c>
      <c r="AR48" s="98"/>
      <c r="AS48" s="98"/>
      <c r="AT48" s="99"/>
      <c r="AU48" s="351">
        <f>AM48</f>
        <v>158</v>
      </c>
      <c r="AV48" s="351"/>
      <c r="AW48" s="351"/>
      <c r="AX48" s="353"/>
    </row>
    <row r="49" spans="1:50" ht="23.25" customHeight="1" x14ac:dyDescent="0.15">
      <c r="A49" s="883" t="s">
        <v>419</v>
      </c>
      <c r="B49" s="884"/>
      <c r="C49" s="884"/>
      <c r="D49" s="884"/>
      <c r="E49" s="884"/>
      <c r="F49" s="885"/>
      <c r="G49" s="889" t="s">
        <v>499</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498" t="s">
        <v>391</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449</v>
      </c>
      <c r="AF51" s="355"/>
      <c r="AG51" s="355"/>
      <c r="AH51" s="356"/>
      <c r="AI51" s="354" t="s">
        <v>446</v>
      </c>
      <c r="AJ51" s="355"/>
      <c r="AK51" s="355"/>
      <c r="AL51" s="356"/>
      <c r="AM51" s="361" t="s">
        <v>442</v>
      </c>
      <c r="AN51" s="361"/>
      <c r="AO51" s="361"/>
      <c r="AP51" s="354"/>
      <c r="AQ51" s="253" t="s">
        <v>306</v>
      </c>
      <c r="AR51" s="254"/>
      <c r="AS51" s="254"/>
      <c r="AT51" s="255"/>
      <c r="AU51" s="363" t="s">
        <v>252</v>
      </c>
      <c r="AV51" s="363"/>
      <c r="AW51" s="363"/>
      <c r="AX51" s="364"/>
    </row>
    <row r="52" spans="1:50" ht="18.75"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t="s">
        <v>499</v>
      </c>
      <c r="AR52" s="122"/>
      <c r="AS52" s="123" t="s">
        <v>307</v>
      </c>
      <c r="AT52" s="158"/>
      <c r="AU52" s="257">
        <v>30</v>
      </c>
      <c r="AV52" s="257"/>
      <c r="AW52" s="365" t="s">
        <v>296</v>
      </c>
      <c r="AX52" s="366"/>
    </row>
    <row r="53" spans="1:50" ht="23.25" customHeight="1" x14ac:dyDescent="0.15">
      <c r="A53" s="501"/>
      <c r="B53" s="499"/>
      <c r="C53" s="499"/>
      <c r="D53" s="499"/>
      <c r="E53" s="499"/>
      <c r="F53" s="500"/>
      <c r="G53" s="526" t="s">
        <v>504</v>
      </c>
      <c r="H53" s="527"/>
      <c r="I53" s="527"/>
      <c r="J53" s="527"/>
      <c r="K53" s="527"/>
      <c r="L53" s="527"/>
      <c r="M53" s="527"/>
      <c r="N53" s="527"/>
      <c r="O53" s="528"/>
      <c r="P53" s="147" t="s">
        <v>505</v>
      </c>
      <c r="Q53" s="147"/>
      <c r="R53" s="147"/>
      <c r="S53" s="147"/>
      <c r="T53" s="147"/>
      <c r="U53" s="147"/>
      <c r="V53" s="147"/>
      <c r="W53" s="147"/>
      <c r="X53" s="217"/>
      <c r="Y53" s="324" t="s">
        <v>12</v>
      </c>
      <c r="Z53" s="535"/>
      <c r="AA53" s="536"/>
      <c r="AB53" s="537" t="s">
        <v>506</v>
      </c>
      <c r="AC53" s="537"/>
      <c r="AD53" s="537"/>
      <c r="AE53" s="350">
        <v>9</v>
      </c>
      <c r="AF53" s="351"/>
      <c r="AG53" s="351"/>
      <c r="AH53" s="351"/>
      <c r="AI53" s="350">
        <v>9</v>
      </c>
      <c r="AJ53" s="351"/>
      <c r="AK53" s="351"/>
      <c r="AL53" s="351"/>
      <c r="AM53" s="350">
        <v>10</v>
      </c>
      <c r="AN53" s="351"/>
      <c r="AO53" s="351"/>
      <c r="AP53" s="351"/>
      <c r="AQ53" s="97" t="s">
        <v>507</v>
      </c>
      <c r="AR53" s="98"/>
      <c r="AS53" s="98"/>
      <c r="AT53" s="99"/>
      <c r="AU53" s="351">
        <f>AM53</f>
        <v>10</v>
      </c>
      <c r="AV53" s="351"/>
      <c r="AW53" s="351"/>
      <c r="AX53" s="353"/>
    </row>
    <row r="54" spans="1:50" ht="23.25"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t="s">
        <v>506</v>
      </c>
      <c r="AC54" s="508"/>
      <c r="AD54" s="508"/>
      <c r="AE54" s="350">
        <v>13</v>
      </c>
      <c r="AF54" s="351"/>
      <c r="AG54" s="351"/>
      <c r="AH54" s="351"/>
      <c r="AI54" s="350">
        <v>13</v>
      </c>
      <c r="AJ54" s="351"/>
      <c r="AK54" s="351"/>
      <c r="AL54" s="351"/>
      <c r="AM54" s="350">
        <v>15</v>
      </c>
      <c r="AN54" s="351"/>
      <c r="AO54" s="351"/>
      <c r="AP54" s="351"/>
      <c r="AQ54" s="97" t="s">
        <v>499</v>
      </c>
      <c r="AR54" s="98"/>
      <c r="AS54" s="98"/>
      <c r="AT54" s="99"/>
      <c r="AU54" s="351">
        <v>15</v>
      </c>
      <c r="AV54" s="351"/>
      <c r="AW54" s="351"/>
      <c r="AX54" s="353"/>
    </row>
    <row r="55" spans="1:50" ht="23.25"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v>70</v>
      </c>
      <c r="AF55" s="351"/>
      <c r="AG55" s="351"/>
      <c r="AH55" s="351"/>
      <c r="AI55" s="350">
        <v>70</v>
      </c>
      <c r="AJ55" s="351"/>
      <c r="AK55" s="351"/>
      <c r="AL55" s="351"/>
      <c r="AM55" s="350">
        <v>70</v>
      </c>
      <c r="AN55" s="351"/>
      <c r="AO55" s="351"/>
      <c r="AP55" s="351"/>
      <c r="AQ55" s="97" t="s">
        <v>503</v>
      </c>
      <c r="AR55" s="98"/>
      <c r="AS55" s="98"/>
      <c r="AT55" s="99"/>
      <c r="AU55" s="351">
        <f>AM55</f>
        <v>70</v>
      </c>
      <c r="AV55" s="351"/>
      <c r="AW55" s="351"/>
      <c r="AX55" s="353"/>
    </row>
    <row r="56" spans="1:50" ht="23.25" customHeight="1" x14ac:dyDescent="0.15">
      <c r="A56" s="883" t="s">
        <v>419</v>
      </c>
      <c r="B56" s="884"/>
      <c r="C56" s="884"/>
      <c r="D56" s="884"/>
      <c r="E56" s="884"/>
      <c r="F56" s="885"/>
      <c r="G56" s="889" t="s">
        <v>508</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customHeight="1" thickBo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391</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450</v>
      </c>
      <c r="AF58" s="355"/>
      <c r="AG58" s="355"/>
      <c r="AH58" s="356"/>
      <c r="AI58" s="354" t="s">
        <v>446</v>
      </c>
      <c r="AJ58" s="355"/>
      <c r="AK58" s="355"/>
      <c r="AL58" s="356"/>
      <c r="AM58" s="361" t="s">
        <v>441</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419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392</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387</v>
      </c>
      <c r="X65" s="856"/>
      <c r="Y65" s="859"/>
      <c r="Z65" s="859"/>
      <c r="AA65" s="860"/>
      <c r="AB65" s="853" t="s">
        <v>11</v>
      </c>
      <c r="AC65" s="849"/>
      <c r="AD65" s="850"/>
      <c r="AE65" s="354" t="s">
        <v>449</v>
      </c>
      <c r="AF65" s="355"/>
      <c r="AG65" s="355"/>
      <c r="AH65" s="356"/>
      <c r="AI65" s="354" t="s">
        <v>446</v>
      </c>
      <c r="AJ65" s="355"/>
      <c r="AK65" s="355"/>
      <c r="AL65" s="356"/>
      <c r="AM65" s="361" t="s">
        <v>441</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390</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409</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409</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410</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396</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408</v>
      </c>
      <c r="X70" s="930"/>
      <c r="Y70" s="935" t="s">
        <v>12</v>
      </c>
      <c r="Z70" s="935"/>
      <c r="AA70" s="936"/>
      <c r="AB70" s="937" t="s">
        <v>409</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409</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410</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392</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449</v>
      </c>
      <c r="AF73" s="355"/>
      <c r="AG73" s="355"/>
      <c r="AH73" s="356"/>
      <c r="AI73" s="354" t="s">
        <v>446</v>
      </c>
      <c r="AJ73" s="355"/>
      <c r="AK73" s="355"/>
      <c r="AL73" s="356"/>
      <c r="AM73" s="361" t="s">
        <v>441</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422</v>
      </c>
      <c r="B78" s="898"/>
      <c r="C78" s="898"/>
      <c r="D78" s="898"/>
      <c r="E78" s="895" t="s">
        <v>369</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386</v>
      </c>
      <c r="AP79" s="135"/>
      <c r="AQ79" s="135"/>
      <c r="AR79" s="67" t="s">
        <v>384</v>
      </c>
      <c r="AS79" s="134"/>
      <c r="AT79" s="135"/>
      <c r="AU79" s="135"/>
      <c r="AV79" s="135"/>
      <c r="AW79" s="135"/>
      <c r="AX79" s="136"/>
    </row>
    <row r="80" spans="1:50" ht="18.75" hidden="1" customHeight="1" x14ac:dyDescent="0.15">
      <c r="A80" s="505" t="s">
        <v>265</v>
      </c>
      <c r="B80" s="832" t="s">
        <v>383</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466</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449</v>
      </c>
      <c r="AF85" s="355"/>
      <c r="AG85" s="355"/>
      <c r="AH85" s="356"/>
      <c r="AI85" s="354" t="s">
        <v>446</v>
      </c>
      <c r="AJ85" s="355"/>
      <c r="AK85" s="355"/>
      <c r="AL85" s="356"/>
      <c r="AM85" s="361" t="s">
        <v>441</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449</v>
      </c>
      <c r="AF90" s="355"/>
      <c r="AG90" s="355"/>
      <c r="AH90" s="356"/>
      <c r="AI90" s="354" t="s">
        <v>446</v>
      </c>
      <c r="AJ90" s="355"/>
      <c r="AK90" s="355"/>
      <c r="AL90" s="356"/>
      <c r="AM90" s="361" t="s">
        <v>441</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449</v>
      </c>
      <c r="AF95" s="355"/>
      <c r="AG95" s="355"/>
      <c r="AH95" s="356"/>
      <c r="AI95" s="354" t="s">
        <v>446</v>
      </c>
      <c r="AJ95" s="355"/>
      <c r="AK95" s="355"/>
      <c r="AL95" s="356"/>
      <c r="AM95" s="361" t="s">
        <v>441</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393</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449</v>
      </c>
      <c r="AF100" s="810"/>
      <c r="AG100" s="810"/>
      <c r="AH100" s="811"/>
      <c r="AI100" s="809" t="s">
        <v>446</v>
      </c>
      <c r="AJ100" s="810"/>
      <c r="AK100" s="810"/>
      <c r="AL100" s="811"/>
      <c r="AM100" s="809" t="s">
        <v>442</v>
      </c>
      <c r="AN100" s="810"/>
      <c r="AO100" s="810"/>
      <c r="AP100" s="811"/>
      <c r="AQ100" s="914" t="s">
        <v>435</v>
      </c>
      <c r="AR100" s="915"/>
      <c r="AS100" s="915"/>
      <c r="AT100" s="916"/>
      <c r="AU100" s="914" t="s">
        <v>432</v>
      </c>
      <c r="AV100" s="915"/>
      <c r="AW100" s="915"/>
      <c r="AX100" s="917"/>
    </row>
    <row r="101" spans="1:60" ht="23.25" customHeight="1" x14ac:dyDescent="0.15">
      <c r="A101" s="477"/>
      <c r="B101" s="478"/>
      <c r="C101" s="478"/>
      <c r="D101" s="478"/>
      <c r="E101" s="478"/>
      <c r="F101" s="479"/>
      <c r="G101" s="147" t="s">
        <v>509</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494</v>
      </c>
      <c r="AC101" s="537"/>
      <c r="AD101" s="537"/>
      <c r="AE101" s="350">
        <v>8</v>
      </c>
      <c r="AF101" s="351"/>
      <c r="AG101" s="351"/>
      <c r="AH101" s="352"/>
      <c r="AI101" s="350">
        <v>7</v>
      </c>
      <c r="AJ101" s="351"/>
      <c r="AK101" s="351"/>
      <c r="AL101" s="352"/>
      <c r="AM101" s="350">
        <v>5</v>
      </c>
      <c r="AN101" s="351"/>
      <c r="AO101" s="351"/>
      <c r="AP101" s="352"/>
      <c r="AQ101" s="350" t="s">
        <v>499</v>
      </c>
      <c r="AR101" s="351"/>
      <c r="AS101" s="351"/>
      <c r="AT101" s="352"/>
      <c r="AU101" s="350" t="s">
        <v>499</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494</v>
      </c>
      <c r="AC102" s="537"/>
      <c r="AD102" s="537"/>
      <c r="AE102" s="344">
        <v>10</v>
      </c>
      <c r="AF102" s="344"/>
      <c r="AG102" s="344"/>
      <c r="AH102" s="344"/>
      <c r="AI102" s="344">
        <v>10</v>
      </c>
      <c r="AJ102" s="344"/>
      <c r="AK102" s="344"/>
      <c r="AL102" s="344"/>
      <c r="AM102" s="344">
        <v>10</v>
      </c>
      <c r="AN102" s="344"/>
      <c r="AO102" s="344"/>
      <c r="AP102" s="344"/>
      <c r="AQ102" s="800">
        <v>10</v>
      </c>
      <c r="AR102" s="801"/>
      <c r="AS102" s="801"/>
      <c r="AT102" s="802"/>
      <c r="AU102" s="800" t="s">
        <v>499</v>
      </c>
      <c r="AV102" s="801"/>
      <c r="AW102" s="801"/>
      <c r="AX102" s="802"/>
    </row>
    <row r="103" spans="1:60" ht="31.5" customHeight="1" x14ac:dyDescent="0.15">
      <c r="A103" s="474" t="s">
        <v>393</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449</v>
      </c>
      <c r="AF103" s="284"/>
      <c r="AG103" s="284"/>
      <c r="AH103" s="285"/>
      <c r="AI103" s="289" t="s">
        <v>446</v>
      </c>
      <c r="AJ103" s="284"/>
      <c r="AK103" s="284"/>
      <c r="AL103" s="285"/>
      <c r="AM103" s="289" t="s">
        <v>442</v>
      </c>
      <c r="AN103" s="284"/>
      <c r="AO103" s="284"/>
      <c r="AP103" s="285"/>
      <c r="AQ103" s="346" t="s">
        <v>435</v>
      </c>
      <c r="AR103" s="347"/>
      <c r="AS103" s="347"/>
      <c r="AT103" s="348"/>
      <c r="AU103" s="346" t="s">
        <v>432</v>
      </c>
      <c r="AV103" s="347"/>
      <c r="AW103" s="347"/>
      <c r="AX103" s="349"/>
    </row>
    <row r="104" spans="1:60" ht="23.25" customHeight="1" x14ac:dyDescent="0.15">
      <c r="A104" s="477"/>
      <c r="B104" s="478"/>
      <c r="C104" s="478"/>
      <c r="D104" s="478"/>
      <c r="E104" s="478"/>
      <c r="F104" s="479"/>
      <c r="G104" s="147" t="s">
        <v>510</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498</v>
      </c>
      <c r="AC104" s="458"/>
      <c r="AD104" s="459"/>
      <c r="AE104" s="350">
        <v>70</v>
      </c>
      <c r="AF104" s="351"/>
      <c r="AG104" s="351"/>
      <c r="AH104" s="352"/>
      <c r="AI104" s="350">
        <v>24</v>
      </c>
      <c r="AJ104" s="351"/>
      <c r="AK104" s="351"/>
      <c r="AL104" s="352"/>
      <c r="AM104" s="350">
        <v>41</v>
      </c>
      <c r="AN104" s="351"/>
      <c r="AO104" s="351"/>
      <c r="AP104" s="352"/>
      <c r="AQ104" s="350" t="s">
        <v>503</v>
      </c>
      <c r="AR104" s="351"/>
      <c r="AS104" s="351"/>
      <c r="AT104" s="352"/>
      <c r="AU104" s="350" t="s">
        <v>499</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498</v>
      </c>
      <c r="AC105" s="393"/>
      <c r="AD105" s="394"/>
      <c r="AE105" s="344">
        <v>40</v>
      </c>
      <c r="AF105" s="344"/>
      <c r="AG105" s="344"/>
      <c r="AH105" s="344"/>
      <c r="AI105" s="344">
        <v>40</v>
      </c>
      <c r="AJ105" s="344"/>
      <c r="AK105" s="344"/>
      <c r="AL105" s="344"/>
      <c r="AM105" s="344">
        <v>40</v>
      </c>
      <c r="AN105" s="344"/>
      <c r="AO105" s="344"/>
      <c r="AP105" s="344"/>
      <c r="AQ105" s="350">
        <v>40</v>
      </c>
      <c r="AR105" s="351"/>
      <c r="AS105" s="351"/>
      <c r="AT105" s="352"/>
      <c r="AU105" s="800" t="s">
        <v>499</v>
      </c>
      <c r="AV105" s="801"/>
      <c r="AW105" s="801"/>
      <c r="AX105" s="802"/>
    </row>
    <row r="106" spans="1:60" ht="31.5" hidden="1" customHeight="1" x14ac:dyDescent="0.15">
      <c r="A106" s="474" t="s">
        <v>393</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449</v>
      </c>
      <c r="AF106" s="284"/>
      <c r="AG106" s="284"/>
      <c r="AH106" s="285"/>
      <c r="AI106" s="289" t="s">
        <v>446</v>
      </c>
      <c r="AJ106" s="284"/>
      <c r="AK106" s="284"/>
      <c r="AL106" s="285"/>
      <c r="AM106" s="289" t="s">
        <v>441</v>
      </c>
      <c r="AN106" s="284"/>
      <c r="AO106" s="284"/>
      <c r="AP106" s="285"/>
      <c r="AQ106" s="346" t="s">
        <v>435</v>
      </c>
      <c r="AR106" s="347"/>
      <c r="AS106" s="347"/>
      <c r="AT106" s="348"/>
      <c r="AU106" s="346" t="s">
        <v>432</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393</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449</v>
      </c>
      <c r="AF109" s="284"/>
      <c r="AG109" s="284"/>
      <c r="AH109" s="285"/>
      <c r="AI109" s="289" t="s">
        <v>446</v>
      </c>
      <c r="AJ109" s="284"/>
      <c r="AK109" s="284"/>
      <c r="AL109" s="285"/>
      <c r="AM109" s="289" t="s">
        <v>442</v>
      </c>
      <c r="AN109" s="284"/>
      <c r="AO109" s="284"/>
      <c r="AP109" s="285"/>
      <c r="AQ109" s="346" t="s">
        <v>435</v>
      </c>
      <c r="AR109" s="347"/>
      <c r="AS109" s="347"/>
      <c r="AT109" s="348"/>
      <c r="AU109" s="346" t="s">
        <v>432</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393</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449</v>
      </c>
      <c r="AF112" s="284"/>
      <c r="AG112" s="284"/>
      <c r="AH112" s="285"/>
      <c r="AI112" s="289" t="s">
        <v>446</v>
      </c>
      <c r="AJ112" s="284"/>
      <c r="AK112" s="284"/>
      <c r="AL112" s="285"/>
      <c r="AM112" s="289" t="s">
        <v>441</v>
      </c>
      <c r="AN112" s="284"/>
      <c r="AO112" s="284"/>
      <c r="AP112" s="285"/>
      <c r="AQ112" s="346" t="s">
        <v>435</v>
      </c>
      <c r="AR112" s="347"/>
      <c r="AS112" s="347"/>
      <c r="AT112" s="348"/>
      <c r="AU112" s="346" t="s">
        <v>432</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449</v>
      </c>
      <c r="AF115" s="284"/>
      <c r="AG115" s="284"/>
      <c r="AH115" s="285"/>
      <c r="AI115" s="289" t="s">
        <v>446</v>
      </c>
      <c r="AJ115" s="284"/>
      <c r="AK115" s="284"/>
      <c r="AL115" s="285"/>
      <c r="AM115" s="289" t="s">
        <v>441</v>
      </c>
      <c r="AN115" s="284"/>
      <c r="AO115" s="284"/>
      <c r="AP115" s="285"/>
      <c r="AQ115" s="321" t="s">
        <v>436</v>
      </c>
      <c r="AR115" s="322"/>
      <c r="AS115" s="322"/>
      <c r="AT115" s="322"/>
      <c r="AU115" s="322"/>
      <c r="AV115" s="322"/>
      <c r="AW115" s="322"/>
      <c r="AX115" s="323"/>
    </row>
    <row r="116" spans="1:50" ht="23.25" customHeight="1" x14ac:dyDescent="0.15">
      <c r="A116" s="278"/>
      <c r="B116" s="279"/>
      <c r="C116" s="279"/>
      <c r="D116" s="279"/>
      <c r="E116" s="279"/>
      <c r="F116" s="280"/>
      <c r="G116" s="337" t="s">
        <v>511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512</v>
      </c>
      <c r="AC116" s="287"/>
      <c r="AD116" s="288"/>
      <c r="AE116" s="344">
        <v>0.8</v>
      </c>
      <c r="AF116" s="344"/>
      <c r="AG116" s="344"/>
      <c r="AH116" s="344"/>
      <c r="AI116" s="344">
        <v>0.9</v>
      </c>
      <c r="AJ116" s="344"/>
      <c r="AK116" s="344"/>
      <c r="AL116" s="344"/>
      <c r="AM116" s="344">
        <v>0.76</v>
      </c>
      <c r="AN116" s="344"/>
      <c r="AO116" s="344"/>
      <c r="AP116" s="344"/>
      <c r="AQ116" s="350" t="s">
        <v>516</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519</v>
      </c>
      <c r="AC117" s="328"/>
      <c r="AD117" s="329"/>
      <c r="AE117" s="292" t="s">
        <v>514</v>
      </c>
      <c r="AF117" s="292"/>
      <c r="AG117" s="292"/>
      <c r="AH117" s="292"/>
      <c r="AI117" s="292" t="s">
        <v>515</v>
      </c>
      <c r="AJ117" s="292"/>
      <c r="AK117" s="292"/>
      <c r="AL117" s="292"/>
      <c r="AM117" s="292" t="s">
        <v>621</v>
      </c>
      <c r="AN117" s="292"/>
      <c r="AO117" s="292"/>
      <c r="AP117" s="292"/>
      <c r="AQ117" s="292" t="s">
        <v>517</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449</v>
      </c>
      <c r="AF118" s="284"/>
      <c r="AG118" s="284"/>
      <c r="AH118" s="285"/>
      <c r="AI118" s="289" t="s">
        <v>446</v>
      </c>
      <c r="AJ118" s="284"/>
      <c r="AK118" s="284"/>
      <c r="AL118" s="285"/>
      <c r="AM118" s="289" t="s">
        <v>441</v>
      </c>
      <c r="AN118" s="284"/>
      <c r="AO118" s="284"/>
      <c r="AP118" s="285"/>
      <c r="AQ118" s="321" t="s">
        <v>436</v>
      </c>
      <c r="AR118" s="322"/>
      <c r="AS118" s="322"/>
      <c r="AT118" s="322"/>
      <c r="AU118" s="322"/>
      <c r="AV118" s="322"/>
      <c r="AW118" s="322"/>
      <c r="AX118" s="323"/>
    </row>
    <row r="119" spans="1:50" ht="23.25" customHeight="1" x14ac:dyDescent="0.15">
      <c r="A119" s="278"/>
      <c r="B119" s="279"/>
      <c r="C119" s="279"/>
      <c r="D119" s="279"/>
      <c r="E119" s="279"/>
      <c r="F119" s="280"/>
      <c r="G119" s="337" t="s">
        <v>518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512</v>
      </c>
      <c r="AC119" s="287"/>
      <c r="AD119" s="288"/>
      <c r="AE119" s="344">
        <v>0.8</v>
      </c>
      <c r="AF119" s="344"/>
      <c r="AG119" s="344"/>
      <c r="AH119" s="344"/>
      <c r="AI119" s="344">
        <v>0.6</v>
      </c>
      <c r="AJ119" s="344"/>
      <c r="AK119" s="344"/>
      <c r="AL119" s="344"/>
      <c r="AM119" s="344">
        <v>1.92</v>
      </c>
      <c r="AN119" s="344"/>
      <c r="AO119" s="344"/>
      <c r="AP119" s="344"/>
      <c r="AQ119" s="344" t="s">
        <v>499</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513</v>
      </c>
      <c r="AC120" s="328"/>
      <c r="AD120" s="329"/>
      <c r="AE120" s="292" t="s">
        <v>520</v>
      </c>
      <c r="AF120" s="292"/>
      <c r="AG120" s="292"/>
      <c r="AH120" s="292"/>
      <c r="AI120" s="292" t="s">
        <v>521</v>
      </c>
      <c r="AJ120" s="292"/>
      <c r="AK120" s="292"/>
      <c r="AL120" s="292"/>
      <c r="AM120" s="292" t="s">
        <v>617</v>
      </c>
      <c r="AN120" s="292"/>
      <c r="AO120" s="292"/>
      <c r="AP120" s="292"/>
      <c r="AQ120" s="292" t="s">
        <v>499</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449</v>
      </c>
      <c r="AF121" s="284"/>
      <c r="AG121" s="284"/>
      <c r="AH121" s="285"/>
      <c r="AI121" s="289" t="s">
        <v>446</v>
      </c>
      <c r="AJ121" s="284"/>
      <c r="AK121" s="284"/>
      <c r="AL121" s="285"/>
      <c r="AM121" s="289" t="s">
        <v>441</v>
      </c>
      <c r="AN121" s="284"/>
      <c r="AO121" s="284"/>
      <c r="AP121" s="285"/>
      <c r="AQ121" s="321" t="s">
        <v>436</v>
      </c>
      <c r="AR121" s="322"/>
      <c r="AS121" s="322"/>
      <c r="AT121" s="322"/>
      <c r="AU121" s="322"/>
      <c r="AV121" s="322"/>
      <c r="AW121" s="322"/>
      <c r="AX121" s="323"/>
    </row>
    <row r="122" spans="1:50" ht="23.25" hidden="1" customHeight="1" x14ac:dyDescent="0.15">
      <c r="A122" s="278"/>
      <c r="B122" s="279"/>
      <c r="C122" s="279"/>
      <c r="D122" s="279"/>
      <c r="E122" s="279"/>
      <c r="F122" s="280"/>
      <c r="G122" s="337" t="s">
        <v>400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401</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450</v>
      </c>
      <c r="AF124" s="284"/>
      <c r="AG124" s="284"/>
      <c r="AH124" s="285"/>
      <c r="AI124" s="289" t="s">
        <v>446</v>
      </c>
      <c r="AJ124" s="284"/>
      <c r="AK124" s="284"/>
      <c r="AL124" s="285"/>
      <c r="AM124" s="289" t="s">
        <v>441</v>
      </c>
      <c r="AN124" s="284"/>
      <c r="AO124" s="284"/>
      <c r="AP124" s="285"/>
      <c r="AQ124" s="321" t="s">
        <v>436</v>
      </c>
      <c r="AR124" s="322"/>
      <c r="AS124" s="322"/>
      <c r="AT124" s="322"/>
      <c r="AU124" s="322"/>
      <c r="AV124" s="322"/>
      <c r="AW124" s="322"/>
      <c r="AX124" s="323"/>
    </row>
    <row r="125" spans="1:50" ht="23.25" hidden="1" customHeight="1" x14ac:dyDescent="0.15">
      <c r="A125" s="278"/>
      <c r="B125" s="279"/>
      <c r="C125" s="279"/>
      <c r="D125" s="279"/>
      <c r="E125" s="279"/>
      <c r="F125" s="280"/>
      <c r="G125" s="337" t="s">
        <v>400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449</v>
      </c>
      <c r="AF127" s="284"/>
      <c r="AG127" s="284"/>
      <c r="AH127" s="285"/>
      <c r="AI127" s="289" t="s">
        <v>446</v>
      </c>
      <c r="AJ127" s="284"/>
      <c r="AK127" s="284"/>
      <c r="AL127" s="285"/>
      <c r="AM127" s="289" t="s">
        <v>441</v>
      </c>
      <c r="AN127" s="284"/>
      <c r="AO127" s="284"/>
      <c r="AP127" s="285"/>
      <c r="AQ127" s="321" t="s">
        <v>436</v>
      </c>
      <c r="AR127" s="322"/>
      <c r="AS127" s="322"/>
      <c r="AT127" s="322"/>
      <c r="AU127" s="322"/>
      <c r="AV127" s="322"/>
      <c r="AW127" s="322"/>
      <c r="AX127" s="323"/>
    </row>
    <row r="128" spans="1:50" ht="23.25" hidden="1" customHeight="1" x14ac:dyDescent="0.15">
      <c r="A128" s="278"/>
      <c r="B128" s="279"/>
      <c r="C128" s="279"/>
      <c r="D128" s="279"/>
      <c r="E128" s="279"/>
      <c r="F128" s="280"/>
      <c r="G128" s="337" t="s">
        <v>400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471</v>
      </c>
      <c r="B130" s="977"/>
      <c r="C130" s="976" t="s">
        <v>310</v>
      </c>
      <c r="D130" s="977"/>
      <c r="E130" s="294" t="s">
        <v>339</v>
      </c>
      <c r="F130" s="295"/>
      <c r="G130" s="296" t="s">
        <v>522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523</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499</v>
      </c>
      <c r="AR133" s="257"/>
      <c r="AS133" s="123" t="s">
        <v>307</v>
      </c>
      <c r="AT133" s="158"/>
      <c r="AU133" s="122">
        <v>30</v>
      </c>
      <c r="AV133" s="122"/>
      <c r="AW133" s="123" t="s">
        <v>296</v>
      </c>
      <c r="AX133" s="124"/>
    </row>
    <row r="134" spans="1:50" ht="39.75" customHeight="1" x14ac:dyDescent="0.15">
      <c r="A134" s="980"/>
      <c r="B134" s="238"/>
      <c r="C134" s="237"/>
      <c r="D134" s="238"/>
      <c r="E134" s="237"/>
      <c r="F134" s="300"/>
      <c r="G134" s="216" t="s">
        <v>524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498</v>
      </c>
      <c r="AC134" s="207"/>
      <c r="AD134" s="207"/>
      <c r="AE134" s="252">
        <v>250715</v>
      </c>
      <c r="AF134" s="98"/>
      <c r="AG134" s="98"/>
      <c r="AH134" s="98"/>
      <c r="AI134" s="252">
        <v>99457</v>
      </c>
      <c r="AJ134" s="98"/>
      <c r="AK134" s="98"/>
      <c r="AL134" s="98"/>
      <c r="AM134" s="252">
        <f>AM39</f>
        <v>382178</v>
      </c>
      <c r="AN134" s="98"/>
      <c r="AO134" s="98"/>
      <c r="AP134" s="98"/>
      <c r="AQ134" s="252" t="s">
        <v>499</v>
      </c>
      <c r="AR134" s="98"/>
      <c r="AS134" s="98"/>
      <c r="AT134" s="98"/>
      <c r="AU134" s="252">
        <f>AM134</f>
        <v>382178</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498</v>
      </c>
      <c r="AC135" s="119"/>
      <c r="AD135" s="119"/>
      <c r="AE135" s="252">
        <v>134146</v>
      </c>
      <c r="AF135" s="98"/>
      <c r="AG135" s="98"/>
      <c r="AH135" s="98"/>
      <c r="AI135" s="252">
        <v>250715</v>
      </c>
      <c r="AJ135" s="98"/>
      <c r="AK135" s="98"/>
      <c r="AL135" s="98"/>
      <c r="AM135" s="252">
        <v>150000</v>
      </c>
      <c r="AN135" s="98"/>
      <c r="AO135" s="98"/>
      <c r="AP135" s="98"/>
      <c r="AQ135" s="252" t="s">
        <v>503</v>
      </c>
      <c r="AR135" s="98"/>
      <c r="AS135" s="98"/>
      <c r="AT135" s="98"/>
      <c r="AU135" s="252">
        <v>150000</v>
      </c>
      <c r="AV135" s="98"/>
      <c r="AW135" s="98"/>
      <c r="AX135" s="208"/>
    </row>
    <row r="136" spans="1:50" ht="18.75"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499</v>
      </c>
      <c r="AR137" s="257"/>
      <c r="AS137" s="123" t="s">
        <v>307</v>
      </c>
      <c r="AT137" s="158"/>
      <c r="AU137" s="122">
        <v>30</v>
      </c>
      <c r="AV137" s="122"/>
      <c r="AW137" s="123" t="s">
        <v>296</v>
      </c>
      <c r="AX137" s="124"/>
    </row>
    <row r="138" spans="1:50" ht="39.75" customHeight="1" x14ac:dyDescent="0.15">
      <c r="A138" s="980"/>
      <c r="B138" s="238"/>
      <c r="C138" s="237"/>
      <c r="D138" s="238"/>
      <c r="E138" s="237"/>
      <c r="F138" s="300"/>
      <c r="G138" s="216" t="s">
        <v>527</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526</v>
      </c>
      <c r="AC138" s="207"/>
      <c r="AD138" s="207"/>
      <c r="AE138" s="252">
        <v>151</v>
      </c>
      <c r="AF138" s="98"/>
      <c r="AG138" s="98"/>
      <c r="AH138" s="98"/>
      <c r="AI138" s="252">
        <v>150</v>
      </c>
      <c r="AJ138" s="98"/>
      <c r="AK138" s="98"/>
      <c r="AL138" s="98"/>
      <c r="AM138" s="252">
        <v>158</v>
      </c>
      <c r="AN138" s="98"/>
      <c r="AO138" s="98"/>
      <c r="AP138" s="98"/>
      <c r="AQ138" s="252" t="s">
        <v>517</v>
      </c>
      <c r="AR138" s="98"/>
      <c r="AS138" s="98"/>
      <c r="AT138" s="98"/>
      <c r="AU138" s="252">
        <v>158</v>
      </c>
      <c r="AV138" s="98"/>
      <c r="AW138" s="98"/>
      <c r="AX138" s="208"/>
    </row>
    <row r="139" spans="1:50" ht="39.75"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526</v>
      </c>
      <c r="AC139" s="119"/>
      <c r="AD139" s="119"/>
      <c r="AE139" s="252">
        <v>100</v>
      </c>
      <c r="AF139" s="98"/>
      <c r="AG139" s="98"/>
      <c r="AH139" s="98"/>
      <c r="AI139" s="252">
        <v>100</v>
      </c>
      <c r="AJ139" s="98"/>
      <c r="AK139" s="98"/>
      <c r="AL139" s="98"/>
      <c r="AM139" s="252">
        <v>100</v>
      </c>
      <c r="AN139" s="98"/>
      <c r="AO139" s="98"/>
      <c r="AP139" s="98"/>
      <c r="AQ139" s="252" t="s">
        <v>499</v>
      </c>
      <c r="AR139" s="98"/>
      <c r="AS139" s="98"/>
      <c r="AT139" s="98"/>
      <c r="AU139" s="252">
        <v>100</v>
      </c>
      <c r="AV139" s="98"/>
      <c r="AW139" s="98"/>
      <c r="AX139" s="208"/>
    </row>
    <row r="140" spans="1:50" ht="18.75"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499</v>
      </c>
      <c r="AR141" s="257"/>
      <c r="AS141" s="123" t="s">
        <v>307</v>
      </c>
      <c r="AT141" s="158"/>
      <c r="AU141" s="122">
        <v>30</v>
      </c>
      <c r="AV141" s="122"/>
      <c r="AW141" s="123" t="s">
        <v>296</v>
      </c>
      <c r="AX141" s="124"/>
    </row>
    <row r="142" spans="1:50" ht="39.75" customHeight="1" x14ac:dyDescent="0.15">
      <c r="A142" s="980"/>
      <c r="B142" s="238"/>
      <c r="C142" s="237"/>
      <c r="D142" s="238"/>
      <c r="E142" s="237"/>
      <c r="F142" s="300"/>
      <c r="G142" s="216" t="s">
        <v>525</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526</v>
      </c>
      <c r="AC142" s="207"/>
      <c r="AD142" s="207"/>
      <c r="AE142" s="252">
        <v>44</v>
      </c>
      <c r="AF142" s="98"/>
      <c r="AG142" s="98"/>
      <c r="AH142" s="98"/>
      <c r="AI142" s="252">
        <v>45</v>
      </c>
      <c r="AJ142" s="98"/>
      <c r="AK142" s="98"/>
      <c r="AL142" s="98"/>
      <c r="AM142" s="252">
        <v>47</v>
      </c>
      <c r="AN142" s="98"/>
      <c r="AO142" s="98"/>
      <c r="AP142" s="98"/>
      <c r="AQ142" s="252" t="s">
        <v>499</v>
      </c>
      <c r="AR142" s="98"/>
      <c r="AS142" s="98"/>
      <c r="AT142" s="98"/>
      <c r="AU142" s="252">
        <f>AM142</f>
        <v>47</v>
      </c>
      <c r="AV142" s="98"/>
      <c r="AW142" s="98"/>
      <c r="AX142" s="208"/>
    </row>
    <row r="143" spans="1:50" ht="39.75"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526</v>
      </c>
      <c r="AC143" s="119"/>
      <c r="AD143" s="119"/>
      <c r="AE143" s="252">
        <v>44</v>
      </c>
      <c r="AF143" s="98"/>
      <c r="AG143" s="98"/>
      <c r="AH143" s="98"/>
      <c r="AI143" s="252">
        <v>44</v>
      </c>
      <c r="AJ143" s="98"/>
      <c r="AK143" s="98"/>
      <c r="AL143" s="98"/>
      <c r="AM143" s="252">
        <v>47</v>
      </c>
      <c r="AN143" s="98"/>
      <c r="AO143" s="98"/>
      <c r="AP143" s="98"/>
      <c r="AQ143" s="252" t="s">
        <v>517</v>
      </c>
      <c r="AR143" s="98"/>
      <c r="AS143" s="98"/>
      <c r="AT143" s="98"/>
      <c r="AU143" s="252">
        <v>47</v>
      </c>
      <c r="AV143" s="98"/>
      <c r="AW143" s="98"/>
      <c r="AX143" s="208"/>
    </row>
    <row r="144" spans="1:50" ht="18.75"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t="s">
        <v>499</v>
      </c>
      <c r="AR145" s="257"/>
      <c r="AS145" s="123" t="s">
        <v>307</v>
      </c>
      <c r="AT145" s="158"/>
      <c r="AU145" s="122">
        <v>30</v>
      </c>
      <c r="AV145" s="122"/>
      <c r="AW145" s="123" t="s">
        <v>296</v>
      </c>
      <c r="AX145" s="124"/>
    </row>
    <row r="146" spans="1:50" ht="39.75" customHeight="1" x14ac:dyDescent="0.15">
      <c r="A146" s="980"/>
      <c r="B146" s="238"/>
      <c r="C146" s="237"/>
      <c r="D146" s="238"/>
      <c r="E146" s="237"/>
      <c r="F146" s="300"/>
      <c r="G146" s="216" t="s">
        <v>528</v>
      </c>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t="s">
        <v>529</v>
      </c>
      <c r="AC146" s="207"/>
      <c r="AD146" s="207"/>
      <c r="AE146" s="252">
        <v>10899</v>
      </c>
      <c r="AF146" s="98"/>
      <c r="AG146" s="98"/>
      <c r="AH146" s="98"/>
      <c r="AI146" s="252">
        <v>10686</v>
      </c>
      <c r="AJ146" s="98"/>
      <c r="AK146" s="98"/>
      <c r="AL146" s="98"/>
      <c r="AM146" s="252">
        <v>10555</v>
      </c>
      <c r="AN146" s="98"/>
      <c r="AO146" s="98"/>
      <c r="AP146" s="98"/>
      <c r="AQ146" s="252" t="s">
        <v>530</v>
      </c>
      <c r="AR146" s="98"/>
      <c r="AS146" s="98"/>
      <c r="AT146" s="98"/>
      <c r="AU146" s="252">
        <f>AM146</f>
        <v>10555</v>
      </c>
      <c r="AV146" s="98"/>
      <c r="AW146" s="98"/>
      <c r="AX146" s="208"/>
    </row>
    <row r="147" spans="1:50" ht="39.75"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t="s">
        <v>529</v>
      </c>
      <c r="AC147" s="119"/>
      <c r="AD147" s="119"/>
      <c r="AE147" s="252">
        <v>1839</v>
      </c>
      <c r="AF147" s="98"/>
      <c r="AG147" s="98"/>
      <c r="AH147" s="98"/>
      <c r="AI147" s="252">
        <v>10899</v>
      </c>
      <c r="AJ147" s="98"/>
      <c r="AK147" s="98"/>
      <c r="AL147" s="98"/>
      <c r="AM147" s="252">
        <v>10686</v>
      </c>
      <c r="AN147" s="98"/>
      <c r="AO147" s="98"/>
      <c r="AP147" s="98"/>
      <c r="AQ147" s="252" t="s">
        <v>516</v>
      </c>
      <c r="AR147" s="98"/>
      <c r="AS147" s="98"/>
      <c r="AT147" s="98"/>
      <c r="AU147" s="252">
        <v>1840</v>
      </c>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531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467</v>
      </c>
      <c r="D430" s="236"/>
      <c r="E430" s="224" t="s">
        <v>459</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3.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479</v>
      </c>
      <c r="AE702" s="882"/>
      <c r="AF702" s="882"/>
      <c r="AG702" s="871" t="s">
        <v>532</v>
      </c>
      <c r="AH702" s="872"/>
      <c r="AI702" s="872"/>
      <c r="AJ702" s="872"/>
      <c r="AK702" s="872"/>
      <c r="AL702" s="872"/>
      <c r="AM702" s="872"/>
      <c r="AN702" s="872"/>
      <c r="AO702" s="872"/>
      <c r="AP702" s="872"/>
      <c r="AQ702" s="872"/>
      <c r="AR702" s="872"/>
      <c r="AS702" s="872"/>
      <c r="AT702" s="872"/>
      <c r="AU702" s="872"/>
      <c r="AV702" s="872"/>
      <c r="AW702" s="872"/>
      <c r="AX702" s="873"/>
    </row>
    <row r="703" spans="1:50" ht="53.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479</v>
      </c>
      <c r="AE703" s="141"/>
      <c r="AF703" s="141"/>
      <c r="AG703" s="650" t="s">
        <v>533</v>
      </c>
      <c r="AH703" s="651"/>
      <c r="AI703" s="651"/>
      <c r="AJ703" s="651"/>
      <c r="AK703" s="651"/>
      <c r="AL703" s="651"/>
      <c r="AM703" s="651"/>
      <c r="AN703" s="651"/>
      <c r="AO703" s="651"/>
      <c r="AP703" s="651"/>
      <c r="AQ703" s="651"/>
      <c r="AR703" s="651"/>
      <c r="AS703" s="651"/>
      <c r="AT703" s="651"/>
      <c r="AU703" s="651"/>
      <c r="AV703" s="651"/>
      <c r="AW703" s="651"/>
      <c r="AX703" s="652"/>
    </row>
    <row r="704" spans="1:50" ht="53.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479</v>
      </c>
      <c r="AE704" s="572"/>
      <c r="AF704" s="572"/>
      <c r="AG704" s="414" t="s">
        <v>618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479</v>
      </c>
      <c r="AE705" s="719"/>
      <c r="AF705" s="719"/>
      <c r="AG705" s="146" t="s">
        <v>535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420</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534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534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536</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40.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479</v>
      </c>
      <c r="AE709" s="141"/>
      <c r="AF709" s="141"/>
      <c r="AG709" s="650" t="s">
        <v>537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536</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479</v>
      </c>
      <c r="AE711" s="141"/>
      <c r="AF711" s="141"/>
      <c r="AG711" s="650" t="s">
        <v>538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388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536</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536</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60.75" customHeight="1" x14ac:dyDescent="0.15">
      <c r="A714" s="643"/>
      <c r="B714" s="644"/>
      <c r="C714" s="757" t="s">
        <v>365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479</v>
      </c>
      <c r="AE714" s="578"/>
      <c r="AF714" s="579"/>
      <c r="AG714" s="675" t="s">
        <v>539</v>
      </c>
      <c r="AH714" s="676"/>
      <c r="AI714" s="676"/>
      <c r="AJ714" s="676"/>
      <c r="AK714" s="676"/>
      <c r="AL714" s="676"/>
      <c r="AM714" s="676"/>
      <c r="AN714" s="676"/>
      <c r="AO714" s="676"/>
      <c r="AP714" s="676"/>
      <c r="AQ714" s="676"/>
      <c r="AR714" s="676"/>
      <c r="AS714" s="676"/>
      <c r="AT714" s="676"/>
      <c r="AU714" s="676"/>
      <c r="AV714" s="676"/>
      <c r="AW714" s="676"/>
      <c r="AX714" s="677"/>
    </row>
    <row r="715" spans="1:50" ht="73.5" customHeight="1" x14ac:dyDescent="0.15">
      <c r="A715" s="607" t="s">
        <v>39</v>
      </c>
      <c r="B715" s="640"/>
      <c r="C715" s="645" t="s">
        <v>366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479</v>
      </c>
      <c r="AE715" s="654"/>
      <c r="AF715" s="763"/>
      <c r="AG715" s="512" t="s">
        <v>619</v>
      </c>
      <c r="AH715" s="513"/>
      <c r="AI715" s="513"/>
      <c r="AJ715" s="513"/>
      <c r="AK715" s="513"/>
      <c r="AL715" s="513"/>
      <c r="AM715" s="513"/>
      <c r="AN715" s="513"/>
      <c r="AO715" s="513"/>
      <c r="AP715" s="513"/>
      <c r="AQ715" s="513"/>
      <c r="AR715" s="513"/>
      <c r="AS715" s="513"/>
      <c r="AT715" s="513"/>
      <c r="AU715" s="513"/>
      <c r="AV715" s="513"/>
      <c r="AW715" s="513"/>
      <c r="AX715" s="514"/>
    </row>
    <row r="716" spans="1:50" ht="40.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479</v>
      </c>
      <c r="AE716" s="745"/>
      <c r="AF716" s="745"/>
      <c r="AG716" s="650" t="s">
        <v>540</v>
      </c>
      <c r="AH716" s="651"/>
      <c r="AI716" s="651"/>
      <c r="AJ716" s="651"/>
      <c r="AK716" s="651"/>
      <c r="AL716" s="651"/>
      <c r="AM716" s="651"/>
      <c r="AN716" s="651"/>
      <c r="AO716" s="651"/>
      <c r="AP716" s="651"/>
      <c r="AQ716" s="651"/>
      <c r="AR716" s="651"/>
      <c r="AS716" s="651"/>
      <c r="AT716" s="651"/>
      <c r="AU716" s="651"/>
      <c r="AV716" s="651"/>
      <c r="AW716" s="651"/>
      <c r="AX716" s="652"/>
    </row>
    <row r="717" spans="1:50" ht="38.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479</v>
      </c>
      <c r="AE717" s="141"/>
      <c r="AF717" s="141"/>
      <c r="AG717" s="650" t="s">
        <v>627</v>
      </c>
      <c r="AH717" s="651"/>
      <c r="AI717" s="651"/>
      <c r="AJ717" s="651"/>
      <c r="AK717" s="651"/>
      <c r="AL717" s="651"/>
      <c r="AM717" s="651"/>
      <c r="AN717" s="651"/>
      <c r="AO717" s="651"/>
      <c r="AP717" s="651"/>
      <c r="AQ717" s="651"/>
      <c r="AR717" s="651"/>
      <c r="AS717" s="651"/>
      <c r="AT717" s="651"/>
      <c r="AU717" s="651"/>
      <c r="AV717" s="651"/>
      <c r="AW717" s="651"/>
      <c r="AX717" s="652"/>
    </row>
    <row r="718" spans="1:50" ht="59.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479</v>
      </c>
      <c r="AE718" s="141"/>
      <c r="AF718" s="141"/>
      <c r="AG718" s="149" t="s">
        <v>541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479</v>
      </c>
      <c r="AE719" s="654"/>
      <c r="AF719" s="654"/>
      <c r="AG719" s="146" t="s">
        <v>543</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381</v>
      </c>
      <c r="D720" s="919"/>
      <c r="E720" s="919"/>
      <c r="F720" s="922"/>
      <c r="G720" s="918" t="s">
        <v>382</v>
      </c>
      <c r="H720" s="919"/>
      <c r="I720" s="919"/>
      <c r="J720" s="919"/>
      <c r="K720" s="919"/>
      <c r="L720" s="919"/>
      <c r="M720" s="919"/>
      <c r="N720" s="918" t="s">
        <v>385</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t="s">
        <v>542</v>
      </c>
      <c r="D721" s="904"/>
      <c r="E721" s="904"/>
      <c r="F721" s="905"/>
      <c r="G721" s="923"/>
      <c r="H721" s="924"/>
      <c r="I721" s="69" t="str">
        <f>IF(OR(G721="　", G721=""), "", "-")</f>
        <v/>
      </c>
      <c r="J721" s="902"/>
      <c r="K721" s="902"/>
      <c r="L721" s="69" t="str">
        <f>IF(M721="","","-")</f>
        <v/>
      </c>
      <c r="M721" s="70"/>
      <c r="N721" s="899" t="s">
        <v>544</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620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545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7.5" customHeight="1" thickBot="1" x14ac:dyDescent="0.2">
      <c r="A729" s="751" t="s">
        <v>626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625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628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t="s">
        <v>546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394</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463</v>
      </c>
      <c r="B737" s="110"/>
      <c r="C737" s="110"/>
      <c r="D737" s="111"/>
      <c r="E737" s="108" t="s">
        <v>547</v>
      </c>
      <c r="F737" s="108"/>
      <c r="G737" s="108"/>
      <c r="H737" s="108"/>
      <c r="I737" s="108"/>
      <c r="J737" s="108"/>
      <c r="K737" s="108"/>
      <c r="L737" s="108"/>
      <c r="M737" s="108"/>
      <c r="N737" s="87" t="s">
        <v>456</v>
      </c>
      <c r="O737" s="87"/>
      <c r="P737" s="87"/>
      <c r="Q737" s="87"/>
      <c r="R737" s="108" t="s">
        <v>548</v>
      </c>
      <c r="S737" s="108"/>
      <c r="T737" s="108"/>
      <c r="U737" s="108"/>
      <c r="V737" s="108"/>
      <c r="W737" s="108"/>
      <c r="X737" s="108"/>
      <c r="Y737" s="108"/>
      <c r="Z737" s="108"/>
      <c r="AA737" s="87" t="s">
        <v>455</v>
      </c>
      <c r="AB737" s="87"/>
      <c r="AC737" s="87"/>
      <c r="AD737" s="87"/>
      <c r="AE737" s="108" t="s">
        <v>549</v>
      </c>
      <c r="AF737" s="108"/>
      <c r="AG737" s="108"/>
      <c r="AH737" s="108"/>
      <c r="AI737" s="108"/>
      <c r="AJ737" s="108"/>
      <c r="AK737" s="108"/>
      <c r="AL737" s="108"/>
      <c r="AM737" s="108"/>
      <c r="AN737" s="87" t="s">
        <v>454</v>
      </c>
      <c r="AO737" s="87"/>
      <c r="AP737" s="87"/>
      <c r="AQ737" s="87"/>
      <c r="AR737" s="88" t="s">
        <v>550</v>
      </c>
      <c r="AS737" s="89"/>
      <c r="AT737" s="89"/>
      <c r="AU737" s="89"/>
      <c r="AV737" s="89"/>
      <c r="AW737" s="89"/>
      <c r="AX737" s="90"/>
      <c r="AY737" s="75"/>
      <c r="AZ737" s="75"/>
    </row>
    <row r="738" spans="1:52" ht="24.75" customHeight="1" x14ac:dyDescent="0.15">
      <c r="A738" s="109" t="s">
        <v>453</v>
      </c>
      <c r="B738" s="110"/>
      <c r="C738" s="110"/>
      <c r="D738" s="111"/>
      <c r="E738" s="108" t="s">
        <v>551</v>
      </c>
      <c r="F738" s="108"/>
      <c r="G738" s="108"/>
      <c r="H738" s="108"/>
      <c r="I738" s="108"/>
      <c r="J738" s="108"/>
      <c r="K738" s="108"/>
      <c r="L738" s="108"/>
      <c r="M738" s="108"/>
      <c r="N738" s="87" t="s">
        <v>452</v>
      </c>
      <c r="O738" s="87"/>
      <c r="P738" s="87"/>
      <c r="Q738" s="87"/>
      <c r="R738" s="108" t="s">
        <v>552</v>
      </c>
      <c r="S738" s="108"/>
      <c r="T738" s="108"/>
      <c r="U738" s="108"/>
      <c r="V738" s="108"/>
      <c r="W738" s="108"/>
      <c r="X738" s="108"/>
      <c r="Y738" s="108"/>
      <c r="Z738" s="108"/>
      <c r="AA738" s="87" t="s">
        <v>451</v>
      </c>
      <c r="AB738" s="87"/>
      <c r="AC738" s="87"/>
      <c r="AD738" s="87"/>
      <c r="AE738" s="108" t="s">
        <v>553</v>
      </c>
      <c r="AF738" s="108"/>
      <c r="AG738" s="108"/>
      <c r="AH738" s="108"/>
      <c r="AI738" s="108"/>
      <c r="AJ738" s="108"/>
      <c r="AK738" s="108"/>
      <c r="AL738" s="108"/>
      <c r="AM738" s="108"/>
      <c r="AN738" s="87" t="s">
        <v>447</v>
      </c>
      <c r="AO738" s="87"/>
      <c r="AP738" s="87"/>
      <c r="AQ738" s="87"/>
      <c r="AR738" s="88" t="s">
        <v>554</v>
      </c>
      <c r="AS738" s="89"/>
      <c r="AT738" s="89"/>
      <c r="AU738" s="89"/>
      <c r="AV738" s="89"/>
      <c r="AW738" s="89"/>
      <c r="AX738" s="90"/>
    </row>
    <row r="739" spans="1:52" ht="24.75" customHeight="1" thickBot="1" x14ac:dyDescent="0.2">
      <c r="A739" s="112" t="s">
        <v>443</v>
      </c>
      <c r="B739" s="113"/>
      <c r="C739" s="113"/>
      <c r="D739" s="114"/>
      <c r="E739" s="115" t="s">
        <v>475</v>
      </c>
      <c r="F739" s="103"/>
      <c r="G739" s="103"/>
      <c r="H739" s="79" t="str">
        <f>IF(E739="", "", "(")</f>
        <v>(</v>
      </c>
      <c r="I739" s="103"/>
      <c r="J739" s="103"/>
      <c r="K739" s="79" t="str">
        <f>IF(OR(I739="　", I739=""), "", "-")</f>
        <v/>
      </c>
      <c r="L739" s="104">
        <v>114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7.25" customHeight="1" x14ac:dyDescent="0.15">
      <c r="A779" s="746" t="s">
        <v>425</v>
      </c>
      <c r="B779" s="747"/>
      <c r="C779" s="747"/>
      <c r="D779" s="747"/>
      <c r="E779" s="747"/>
      <c r="F779" s="748"/>
      <c r="G779" s="425" t="s">
        <v>622</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568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555</v>
      </c>
      <c r="H781" s="436"/>
      <c r="I781" s="436"/>
      <c r="J781" s="436"/>
      <c r="K781" s="437"/>
      <c r="L781" s="438" t="s">
        <v>561</v>
      </c>
      <c r="M781" s="439"/>
      <c r="N781" s="439"/>
      <c r="O781" s="439"/>
      <c r="P781" s="439"/>
      <c r="Q781" s="439"/>
      <c r="R781" s="439"/>
      <c r="S781" s="439"/>
      <c r="T781" s="439"/>
      <c r="U781" s="439"/>
      <c r="V781" s="439"/>
      <c r="W781" s="439"/>
      <c r="X781" s="440"/>
      <c r="Y781" s="441">
        <v>19</v>
      </c>
      <c r="Z781" s="442"/>
      <c r="AA781" s="442"/>
      <c r="AB781" s="543"/>
      <c r="AC781" s="435" t="s">
        <v>570</v>
      </c>
      <c r="AD781" s="436"/>
      <c r="AE781" s="436"/>
      <c r="AF781" s="436"/>
      <c r="AG781" s="437"/>
      <c r="AH781" s="438" t="s">
        <v>571</v>
      </c>
      <c r="AI781" s="439"/>
      <c r="AJ781" s="439"/>
      <c r="AK781" s="439"/>
      <c r="AL781" s="439"/>
      <c r="AM781" s="439"/>
      <c r="AN781" s="439"/>
      <c r="AO781" s="439"/>
      <c r="AP781" s="439"/>
      <c r="AQ781" s="439"/>
      <c r="AR781" s="439"/>
      <c r="AS781" s="439"/>
      <c r="AT781" s="440"/>
      <c r="AU781" s="441">
        <v>6</v>
      </c>
      <c r="AV781" s="442"/>
      <c r="AW781" s="442"/>
      <c r="AX781" s="443"/>
    </row>
    <row r="782" spans="1:50" ht="24.75" customHeight="1" x14ac:dyDescent="0.15">
      <c r="A782" s="542"/>
      <c r="B782" s="749"/>
      <c r="C782" s="749"/>
      <c r="D782" s="749"/>
      <c r="E782" s="749"/>
      <c r="F782" s="750"/>
      <c r="G782" s="334" t="s">
        <v>556</v>
      </c>
      <c r="H782" s="335"/>
      <c r="I782" s="335"/>
      <c r="J782" s="335"/>
      <c r="K782" s="336"/>
      <c r="L782" s="387" t="s">
        <v>562</v>
      </c>
      <c r="M782" s="388"/>
      <c r="N782" s="388"/>
      <c r="O782" s="388"/>
      <c r="P782" s="388"/>
      <c r="Q782" s="388"/>
      <c r="R782" s="388"/>
      <c r="S782" s="388"/>
      <c r="T782" s="388"/>
      <c r="U782" s="388"/>
      <c r="V782" s="388"/>
      <c r="W782" s="388"/>
      <c r="X782" s="389"/>
      <c r="Y782" s="384">
        <v>9</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t="s">
        <v>557</v>
      </c>
      <c r="H783" s="335"/>
      <c r="I783" s="335"/>
      <c r="J783" s="335"/>
      <c r="K783" s="336"/>
      <c r="L783" s="387" t="s">
        <v>569</v>
      </c>
      <c r="M783" s="388"/>
      <c r="N783" s="388"/>
      <c r="O783" s="388"/>
      <c r="P783" s="388"/>
      <c r="Q783" s="388"/>
      <c r="R783" s="388"/>
      <c r="S783" s="388"/>
      <c r="T783" s="388"/>
      <c r="U783" s="388"/>
      <c r="V783" s="388"/>
      <c r="W783" s="388"/>
      <c r="X783" s="389"/>
      <c r="Y783" s="384">
        <v>5.000718</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t="s">
        <v>558</v>
      </c>
      <c r="H784" s="335"/>
      <c r="I784" s="335"/>
      <c r="J784" s="335"/>
      <c r="K784" s="336"/>
      <c r="L784" s="387" t="s">
        <v>563</v>
      </c>
      <c r="M784" s="388"/>
      <c r="N784" s="388"/>
      <c r="O784" s="388"/>
      <c r="P784" s="388"/>
      <c r="Q784" s="388"/>
      <c r="R784" s="388"/>
      <c r="S784" s="388"/>
      <c r="T784" s="388"/>
      <c r="U784" s="388"/>
      <c r="V784" s="388"/>
      <c r="W784" s="388"/>
      <c r="X784" s="389"/>
      <c r="Y784" s="384">
        <v>4</v>
      </c>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t="s">
        <v>564</v>
      </c>
      <c r="H785" s="335"/>
      <c r="I785" s="335"/>
      <c r="J785" s="335"/>
      <c r="K785" s="336"/>
      <c r="L785" s="387" t="s">
        <v>565</v>
      </c>
      <c r="M785" s="388"/>
      <c r="N785" s="388"/>
      <c r="O785" s="388"/>
      <c r="P785" s="388"/>
      <c r="Q785" s="388"/>
      <c r="R785" s="388"/>
      <c r="S785" s="388"/>
      <c r="T785" s="388"/>
      <c r="U785" s="388"/>
      <c r="V785" s="388"/>
      <c r="W785" s="388"/>
      <c r="X785" s="389"/>
      <c r="Y785" s="384">
        <v>2</v>
      </c>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39.000717999999999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v>
      </c>
      <c r="AV791" s="401"/>
      <c r="AW791" s="401"/>
      <c r="AX791" s="403"/>
    </row>
    <row r="792" spans="1:50" ht="24.75" customHeight="1" x14ac:dyDescent="0.15">
      <c r="A792" s="542"/>
      <c r="B792" s="749"/>
      <c r="C792" s="749"/>
      <c r="D792" s="749"/>
      <c r="E792" s="749"/>
      <c r="F792" s="750"/>
      <c r="G792" s="425" t="s">
        <v>572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577</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573</v>
      </c>
      <c r="H794" s="436"/>
      <c r="I794" s="436"/>
      <c r="J794" s="436"/>
      <c r="K794" s="437"/>
      <c r="L794" s="438" t="s">
        <v>623</v>
      </c>
      <c r="M794" s="439"/>
      <c r="N794" s="439"/>
      <c r="O794" s="439"/>
      <c r="P794" s="439"/>
      <c r="Q794" s="439"/>
      <c r="R794" s="439"/>
      <c r="S794" s="439"/>
      <c r="T794" s="439"/>
      <c r="U794" s="439"/>
      <c r="V794" s="439"/>
      <c r="W794" s="439"/>
      <c r="X794" s="440"/>
      <c r="Y794" s="441">
        <v>3</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42"/>
      <c r="B805" s="749"/>
      <c r="C805" s="749"/>
      <c r="D805" s="749"/>
      <c r="E805" s="749"/>
      <c r="F805" s="750"/>
      <c r="G805" s="425" t="s">
        <v>600</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386</v>
      </c>
      <c r="AM831" s="942"/>
      <c r="AN831" s="942"/>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407</v>
      </c>
      <c r="AI836" s="332"/>
      <c r="AJ836" s="332"/>
      <c r="AK836" s="332"/>
      <c r="AL836" s="332" t="s">
        <v>21</v>
      </c>
      <c r="AM836" s="332"/>
      <c r="AN836" s="332"/>
      <c r="AO836" s="412"/>
      <c r="AP836" s="413" t="s">
        <v>344</v>
      </c>
      <c r="AQ836" s="413"/>
      <c r="AR836" s="413"/>
      <c r="AS836" s="413"/>
      <c r="AT836" s="413"/>
      <c r="AU836" s="413"/>
      <c r="AV836" s="413"/>
      <c r="AW836" s="413"/>
      <c r="AX836" s="413"/>
    </row>
    <row r="837" spans="1:50" ht="46.5" customHeight="1" x14ac:dyDescent="0.15">
      <c r="A837" s="390">
        <v>1</v>
      </c>
      <c r="B837" s="390">
        <v>1</v>
      </c>
      <c r="C837" s="410" t="s">
        <v>559</v>
      </c>
      <c r="D837" s="404"/>
      <c r="E837" s="404"/>
      <c r="F837" s="404"/>
      <c r="G837" s="404"/>
      <c r="H837" s="404"/>
      <c r="I837" s="404"/>
      <c r="J837" s="405" t="s">
        <v>560</v>
      </c>
      <c r="K837" s="406"/>
      <c r="L837" s="406"/>
      <c r="M837" s="406"/>
      <c r="N837" s="406"/>
      <c r="O837" s="406"/>
      <c r="P837" s="411" t="s">
        <v>566</v>
      </c>
      <c r="Q837" s="303"/>
      <c r="R837" s="303"/>
      <c r="S837" s="303"/>
      <c r="T837" s="303"/>
      <c r="U837" s="303"/>
      <c r="V837" s="303"/>
      <c r="W837" s="303"/>
      <c r="X837" s="303"/>
      <c r="Y837" s="304">
        <v>39</v>
      </c>
      <c r="Z837" s="305"/>
      <c r="AA837" s="305"/>
      <c r="AB837" s="306"/>
      <c r="AC837" s="314" t="s">
        <v>418</v>
      </c>
      <c r="AD837" s="409"/>
      <c r="AE837" s="409"/>
      <c r="AF837" s="409"/>
      <c r="AG837" s="409"/>
      <c r="AH837" s="407" t="s">
        <v>560</v>
      </c>
      <c r="AI837" s="408"/>
      <c r="AJ837" s="408"/>
      <c r="AK837" s="408"/>
      <c r="AL837" s="311" t="s">
        <v>567</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407</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574</v>
      </c>
      <c r="D870" s="404"/>
      <c r="E870" s="404"/>
      <c r="F870" s="404"/>
      <c r="G870" s="404"/>
      <c r="H870" s="404"/>
      <c r="I870" s="404"/>
      <c r="J870" s="405">
        <v>4013201004021</v>
      </c>
      <c r="K870" s="406"/>
      <c r="L870" s="406"/>
      <c r="M870" s="406"/>
      <c r="N870" s="406"/>
      <c r="O870" s="406"/>
      <c r="P870" s="411" t="s">
        <v>575</v>
      </c>
      <c r="Q870" s="303"/>
      <c r="R870" s="303"/>
      <c r="S870" s="303"/>
      <c r="T870" s="303"/>
      <c r="U870" s="303"/>
      <c r="V870" s="303"/>
      <c r="W870" s="303"/>
      <c r="X870" s="303"/>
      <c r="Y870" s="304">
        <v>6</v>
      </c>
      <c r="Z870" s="305"/>
      <c r="AA870" s="305"/>
      <c r="AB870" s="306"/>
      <c r="AC870" s="314" t="s">
        <v>411</v>
      </c>
      <c r="AD870" s="409"/>
      <c r="AE870" s="409"/>
      <c r="AF870" s="409"/>
      <c r="AG870" s="409"/>
      <c r="AH870" s="407">
        <v>2</v>
      </c>
      <c r="AI870" s="408"/>
      <c r="AJ870" s="408"/>
      <c r="AK870" s="408"/>
      <c r="AL870" s="311" t="s">
        <v>567</v>
      </c>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407</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576</v>
      </c>
      <c r="D903" s="404"/>
      <c r="E903" s="404"/>
      <c r="F903" s="404"/>
      <c r="G903" s="404"/>
      <c r="H903" s="404"/>
      <c r="I903" s="404"/>
      <c r="J903" s="405">
        <v>5430005010797</v>
      </c>
      <c r="K903" s="406"/>
      <c r="L903" s="406"/>
      <c r="M903" s="406"/>
      <c r="N903" s="406"/>
      <c r="O903" s="406"/>
      <c r="P903" s="411" t="s">
        <v>624</v>
      </c>
      <c r="Q903" s="303"/>
      <c r="R903" s="303"/>
      <c r="S903" s="303"/>
      <c r="T903" s="303"/>
      <c r="U903" s="303"/>
      <c r="V903" s="303"/>
      <c r="W903" s="303"/>
      <c r="X903" s="303"/>
      <c r="Y903" s="304">
        <v>3</v>
      </c>
      <c r="Z903" s="305"/>
      <c r="AA903" s="305"/>
      <c r="AB903" s="306"/>
      <c r="AC903" s="314" t="s">
        <v>411</v>
      </c>
      <c r="AD903" s="409"/>
      <c r="AE903" s="409"/>
      <c r="AF903" s="409"/>
      <c r="AG903" s="409"/>
      <c r="AH903" s="407">
        <v>1</v>
      </c>
      <c r="AI903" s="408"/>
      <c r="AJ903" s="408"/>
      <c r="AK903" s="408"/>
      <c r="AL903" s="311" t="s">
        <v>560</v>
      </c>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407</v>
      </c>
      <c r="AI935" s="332"/>
      <c r="AJ935" s="332"/>
      <c r="AK935" s="332"/>
      <c r="AL935" s="332" t="s">
        <v>21</v>
      </c>
      <c r="AM935" s="332"/>
      <c r="AN935" s="332"/>
      <c r="AO935" s="412"/>
      <c r="AP935" s="413" t="s">
        <v>344</v>
      </c>
      <c r="AQ935" s="413"/>
      <c r="AR935" s="413"/>
      <c r="AS935" s="413"/>
      <c r="AT935" s="413"/>
      <c r="AU935" s="413"/>
      <c r="AV935" s="413"/>
      <c r="AW935" s="413"/>
      <c r="AX935" s="413"/>
    </row>
    <row r="936" spans="1:50" ht="30" customHeight="1" x14ac:dyDescent="0.15">
      <c r="A936" s="390">
        <v>1</v>
      </c>
      <c r="B936" s="390">
        <v>1</v>
      </c>
      <c r="C936" s="410" t="s">
        <v>578</v>
      </c>
      <c r="D936" s="404"/>
      <c r="E936" s="404"/>
      <c r="F936" s="404"/>
      <c r="G936" s="404"/>
      <c r="H936" s="404"/>
      <c r="I936" s="404"/>
      <c r="J936" s="405">
        <v>9030001049868</v>
      </c>
      <c r="K936" s="406"/>
      <c r="L936" s="406"/>
      <c r="M936" s="406"/>
      <c r="N936" s="406"/>
      <c r="O936" s="406"/>
      <c r="P936" s="411" t="s">
        <v>579</v>
      </c>
      <c r="Q936" s="303"/>
      <c r="R936" s="303"/>
      <c r="S936" s="303"/>
      <c r="T936" s="303"/>
      <c r="U936" s="303"/>
      <c r="V936" s="303"/>
      <c r="W936" s="303"/>
      <c r="X936" s="303"/>
      <c r="Y936" s="304">
        <v>0.91800000000000004</v>
      </c>
      <c r="Z936" s="305"/>
      <c r="AA936" s="305"/>
      <c r="AB936" s="306"/>
      <c r="AC936" s="314" t="s">
        <v>417</v>
      </c>
      <c r="AD936" s="409"/>
      <c r="AE936" s="409"/>
      <c r="AF936" s="409"/>
      <c r="AG936" s="409"/>
      <c r="AH936" s="407" t="s">
        <v>580</v>
      </c>
      <c r="AI936" s="408"/>
      <c r="AJ936" s="408"/>
      <c r="AK936" s="408"/>
      <c r="AL936" s="311" t="s">
        <v>560</v>
      </c>
      <c r="AM936" s="312"/>
      <c r="AN936" s="312"/>
      <c r="AO936" s="313"/>
      <c r="AP936" s="307"/>
      <c r="AQ936" s="307"/>
      <c r="AR936" s="307"/>
      <c r="AS936" s="307"/>
      <c r="AT936" s="307"/>
      <c r="AU936" s="307"/>
      <c r="AV936" s="307"/>
      <c r="AW936" s="307"/>
      <c r="AX936" s="307"/>
    </row>
    <row r="937" spans="1:50" ht="30" customHeight="1" x14ac:dyDescent="0.15">
      <c r="A937" s="390">
        <v>2</v>
      </c>
      <c r="B937" s="390">
        <v>1</v>
      </c>
      <c r="C937" s="410" t="s">
        <v>581</v>
      </c>
      <c r="D937" s="404"/>
      <c r="E937" s="404"/>
      <c r="F937" s="404"/>
      <c r="G937" s="404"/>
      <c r="H937" s="404"/>
      <c r="I937" s="404"/>
      <c r="J937" s="405">
        <v>9013301006441</v>
      </c>
      <c r="K937" s="406"/>
      <c r="L937" s="406"/>
      <c r="M937" s="406"/>
      <c r="N937" s="406"/>
      <c r="O937" s="406"/>
      <c r="P937" s="411" t="s">
        <v>582</v>
      </c>
      <c r="Q937" s="303"/>
      <c r="R937" s="303"/>
      <c r="S937" s="303"/>
      <c r="T937" s="303"/>
      <c r="U937" s="303"/>
      <c r="V937" s="303"/>
      <c r="W937" s="303"/>
      <c r="X937" s="303"/>
      <c r="Y937" s="304">
        <v>0.88481799999999999</v>
      </c>
      <c r="Z937" s="305"/>
      <c r="AA937" s="305"/>
      <c r="AB937" s="306"/>
      <c r="AC937" s="314" t="s">
        <v>417</v>
      </c>
      <c r="AD937" s="314"/>
      <c r="AE937" s="314"/>
      <c r="AF937" s="314"/>
      <c r="AG937" s="314"/>
      <c r="AH937" s="407" t="s">
        <v>580</v>
      </c>
      <c r="AI937" s="408"/>
      <c r="AJ937" s="408"/>
      <c r="AK937" s="408"/>
      <c r="AL937" s="311" t="s">
        <v>560</v>
      </c>
      <c r="AM937" s="312"/>
      <c r="AN937" s="312"/>
      <c r="AO937" s="313"/>
      <c r="AP937" s="307"/>
      <c r="AQ937" s="307"/>
      <c r="AR937" s="307"/>
      <c r="AS937" s="307"/>
      <c r="AT937" s="307"/>
      <c r="AU937" s="307"/>
      <c r="AV937" s="307"/>
      <c r="AW937" s="307"/>
      <c r="AX937" s="307"/>
    </row>
    <row r="938" spans="1:50" ht="60.75" customHeight="1" x14ac:dyDescent="0.15">
      <c r="A938" s="390">
        <v>3</v>
      </c>
      <c r="B938" s="390">
        <v>1</v>
      </c>
      <c r="C938" s="410" t="s">
        <v>583</v>
      </c>
      <c r="D938" s="404"/>
      <c r="E938" s="404"/>
      <c r="F938" s="404"/>
      <c r="G938" s="404"/>
      <c r="H938" s="404"/>
      <c r="I938" s="404"/>
      <c r="J938" s="405" t="s">
        <v>584</v>
      </c>
      <c r="K938" s="406"/>
      <c r="L938" s="406"/>
      <c r="M938" s="406"/>
      <c r="N938" s="406"/>
      <c r="O938" s="406"/>
      <c r="P938" s="411" t="s">
        <v>585</v>
      </c>
      <c r="Q938" s="303"/>
      <c r="R938" s="303"/>
      <c r="S938" s="303"/>
      <c r="T938" s="303"/>
      <c r="U938" s="303"/>
      <c r="V938" s="303"/>
      <c r="W938" s="303"/>
      <c r="X938" s="303"/>
      <c r="Y938" s="304">
        <v>0.86399999999999999</v>
      </c>
      <c r="Z938" s="305"/>
      <c r="AA938" s="305"/>
      <c r="AB938" s="306"/>
      <c r="AC938" s="314" t="s">
        <v>417</v>
      </c>
      <c r="AD938" s="314"/>
      <c r="AE938" s="314"/>
      <c r="AF938" s="314"/>
      <c r="AG938" s="314"/>
      <c r="AH938" s="407" t="s">
        <v>580</v>
      </c>
      <c r="AI938" s="408"/>
      <c r="AJ938" s="408"/>
      <c r="AK938" s="408"/>
      <c r="AL938" s="311" t="s">
        <v>560</v>
      </c>
      <c r="AM938" s="312"/>
      <c r="AN938" s="312"/>
      <c r="AO938" s="313"/>
      <c r="AP938" s="307"/>
      <c r="AQ938" s="307"/>
      <c r="AR938" s="307"/>
      <c r="AS938" s="307"/>
      <c r="AT938" s="307"/>
      <c r="AU938" s="307"/>
      <c r="AV938" s="307"/>
      <c r="AW938" s="307"/>
      <c r="AX938" s="307"/>
    </row>
    <row r="939" spans="1:50" ht="60.75" customHeight="1" x14ac:dyDescent="0.15">
      <c r="A939" s="390">
        <v>4</v>
      </c>
      <c r="B939" s="390">
        <v>1</v>
      </c>
      <c r="C939" s="410" t="s">
        <v>586</v>
      </c>
      <c r="D939" s="404"/>
      <c r="E939" s="404"/>
      <c r="F939" s="404"/>
      <c r="G939" s="404"/>
      <c r="H939" s="404"/>
      <c r="I939" s="404"/>
      <c r="J939" s="405">
        <v>3040002040590</v>
      </c>
      <c r="K939" s="406"/>
      <c r="L939" s="406"/>
      <c r="M939" s="406"/>
      <c r="N939" s="406"/>
      <c r="O939" s="406"/>
      <c r="P939" s="411" t="s">
        <v>587</v>
      </c>
      <c r="Q939" s="303"/>
      <c r="R939" s="303"/>
      <c r="S939" s="303"/>
      <c r="T939" s="303"/>
      <c r="U939" s="303"/>
      <c r="V939" s="303"/>
      <c r="W939" s="303"/>
      <c r="X939" s="303"/>
      <c r="Y939" s="304">
        <v>0.7</v>
      </c>
      <c r="Z939" s="305"/>
      <c r="AA939" s="305"/>
      <c r="AB939" s="306"/>
      <c r="AC939" s="314" t="s">
        <v>417</v>
      </c>
      <c r="AD939" s="314"/>
      <c r="AE939" s="314"/>
      <c r="AF939" s="314"/>
      <c r="AG939" s="314"/>
      <c r="AH939" s="407" t="s">
        <v>580</v>
      </c>
      <c r="AI939" s="408"/>
      <c r="AJ939" s="408"/>
      <c r="AK939" s="408"/>
      <c r="AL939" s="311" t="s">
        <v>560</v>
      </c>
      <c r="AM939" s="312"/>
      <c r="AN939" s="312"/>
      <c r="AO939" s="313"/>
      <c r="AP939" s="307"/>
      <c r="AQ939" s="307"/>
      <c r="AR939" s="307"/>
      <c r="AS939" s="307"/>
      <c r="AT939" s="307"/>
      <c r="AU939" s="307"/>
      <c r="AV939" s="307"/>
      <c r="AW939" s="307"/>
      <c r="AX939" s="307"/>
    </row>
    <row r="940" spans="1:50" ht="60.75" customHeight="1" x14ac:dyDescent="0.15">
      <c r="A940" s="390">
        <v>5</v>
      </c>
      <c r="B940" s="390">
        <v>1</v>
      </c>
      <c r="C940" s="410" t="s">
        <v>588</v>
      </c>
      <c r="D940" s="404"/>
      <c r="E940" s="404"/>
      <c r="F940" s="404"/>
      <c r="G940" s="404"/>
      <c r="H940" s="404"/>
      <c r="I940" s="404"/>
      <c r="J940" s="405">
        <v>4430001028290</v>
      </c>
      <c r="K940" s="406"/>
      <c r="L940" s="406"/>
      <c r="M940" s="406"/>
      <c r="N940" s="406"/>
      <c r="O940" s="406"/>
      <c r="P940" s="411" t="s">
        <v>589</v>
      </c>
      <c r="Q940" s="303"/>
      <c r="R940" s="303"/>
      <c r="S940" s="303"/>
      <c r="T940" s="303"/>
      <c r="U940" s="303"/>
      <c r="V940" s="303"/>
      <c r="W940" s="303"/>
      <c r="X940" s="303"/>
      <c r="Y940" s="304">
        <v>0.68147999999999997</v>
      </c>
      <c r="Z940" s="305"/>
      <c r="AA940" s="305"/>
      <c r="AB940" s="306"/>
      <c r="AC940" s="308" t="s">
        <v>417</v>
      </c>
      <c r="AD940" s="308"/>
      <c r="AE940" s="308"/>
      <c r="AF940" s="308"/>
      <c r="AG940" s="308"/>
      <c r="AH940" s="407" t="s">
        <v>580</v>
      </c>
      <c r="AI940" s="408"/>
      <c r="AJ940" s="408"/>
      <c r="AK940" s="408"/>
      <c r="AL940" s="311" t="s">
        <v>560</v>
      </c>
      <c r="AM940" s="312"/>
      <c r="AN940" s="312"/>
      <c r="AO940" s="313"/>
      <c r="AP940" s="307"/>
      <c r="AQ940" s="307"/>
      <c r="AR940" s="307"/>
      <c r="AS940" s="307"/>
      <c r="AT940" s="307"/>
      <c r="AU940" s="307"/>
      <c r="AV940" s="307"/>
      <c r="AW940" s="307"/>
      <c r="AX940" s="307"/>
    </row>
    <row r="941" spans="1:50" ht="30" customHeight="1" x14ac:dyDescent="0.15">
      <c r="A941" s="390">
        <v>6</v>
      </c>
      <c r="B941" s="390">
        <v>1</v>
      </c>
      <c r="C941" s="410" t="s">
        <v>590</v>
      </c>
      <c r="D941" s="404"/>
      <c r="E941" s="404"/>
      <c r="F941" s="404"/>
      <c r="G941" s="404"/>
      <c r="H941" s="404"/>
      <c r="I941" s="404"/>
      <c r="J941" s="405">
        <v>5010005003488</v>
      </c>
      <c r="K941" s="406"/>
      <c r="L941" s="406"/>
      <c r="M941" s="406"/>
      <c r="N941" s="406"/>
      <c r="O941" s="406"/>
      <c r="P941" s="411" t="s">
        <v>591</v>
      </c>
      <c r="Q941" s="303"/>
      <c r="R941" s="303"/>
      <c r="S941" s="303"/>
      <c r="T941" s="303"/>
      <c r="U941" s="303"/>
      <c r="V941" s="303"/>
      <c r="W941" s="303"/>
      <c r="X941" s="303"/>
      <c r="Y941" s="304">
        <v>0.49810399999999999</v>
      </c>
      <c r="Z941" s="305"/>
      <c r="AA941" s="305"/>
      <c r="AB941" s="306"/>
      <c r="AC941" s="308" t="s">
        <v>417</v>
      </c>
      <c r="AD941" s="308"/>
      <c r="AE941" s="308"/>
      <c r="AF941" s="308"/>
      <c r="AG941" s="308"/>
      <c r="AH941" s="407" t="s">
        <v>580</v>
      </c>
      <c r="AI941" s="408"/>
      <c r="AJ941" s="408"/>
      <c r="AK941" s="408"/>
      <c r="AL941" s="311" t="s">
        <v>560</v>
      </c>
      <c r="AM941" s="312"/>
      <c r="AN941" s="312"/>
      <c r="AO941" s="313"/>
      <c r="AP941" s="307"/>
      <c r="AQ941" s="307"/>
      <c r="AR941" s="307"/>
      <c r="AS941" s="307"/>
      <c r="AT941" s="307"/>
      <c r="AU941" s="307"/>
      <c r="AV941" s="307"/>
      <c r="AW941" s="307"/>
      <c r="AX941" s="307"/>
    </row>
    <row r="942" spans="1:50" ht="60.75" customHeight="1" x14ac:dyDescent="0.15">
      <c r="A942" s="390">
        <v>7</v>
      </c>
      <c r="B942" s="390">
        <v>1</v>
      </c>
      <c r="C942" s="410" t="s">
        <v>592</v>
      </c>
      <c r="D942" s="404"/>
      <c r="E942" s="404"/>
      <c r="F942" s="404"/>
      <c r="G942" s="404"/>
      <c r="H942" s="404"/>
      <c r="I942" s="404"/>
      <c r="J942" s="405">
        <v>4010005002359</v>
      </c>
      <c r="K942" s="406"/>
      <c r="L942" s="406"/>
      <c r="M942" s="406"/>
      <c r="N942" s="406"/>
      <c r="O942" s="406"/>
      <c r="P942" s="411" t="s">
        <v>593</v>
      </c>
      <c r="Q942" s="303"/>
      <c r="R942" s="303"/>
      <c r="S942" s="303"/>
      <c r="T942" s="303"/>
      <c r="U942" s="303"/>
      <c r="V942" s="303"/>
      <c r="W942" s="303"/>
      <c r="X942" s="303"/>
      <c r="Y942" s="304">
        <v>0.13115599999999999</v>
      </c>
      <c r="Z942" s="305"/>
      <c r="AA942" s="305"/>
      <c r="AB942" s="306"/>
      <c r="AC942" s="308" t="s">
        <v>417</v>
      </c>
      <c r="AD942" s="308"/>
      <c r="AE942" s="308"/>
      <c r="AF942" s="308"/>
      <c r="AG942" s="308"/>
      <c r="AH942" s="407" t="s">
        <v>580</v>
      </c>
      <c r="AI942" s="408"/>
      <c r="AJ942" s="408"/>
      <c r="AK942" s="408"/>
      <c r="AL942" s="311" t="s">
        <v>560</v>
      </c>
      <c r="AM942" s="312"/>
      <c r="AN942" s="312"/>
      <c r="AO942" s="313"/>
      <c r="AP942" s="307"/>
      <c r="AQ942" s="307"/>
      <c r="AR942" s="307"/>
      <c r="AS942" s="307"/>
      <c r="AT942" s="307"/>
      <c r="AU942" s="307"/>
      <c r="AV942" s="307"/>
      <c r="AW942" s="307"/>
      <c r="AX942" s="307"/>
    </row>
    <row r="943" spans="1:50" ht="30" customHeight="1" x14ac:dyDescent="0.15">
      <c r="A943" s="390">
        <v>8</v>
      </c>
      <c r="B943" s="390">
        <v>1</v>
      </c>
      <c r="C943" s="410" t="s">
        <v>596</v>
      </c>
      <c r="D943" s="404"/>
      <c r="E943" s="404"/>
      <c r="F943" s="404"/>
      <c r="G943" s="404"/>
      <c r="H943" s="404"/>
      <c r="I943" s="404"/>
      <c r="J943" s="405">
        <v>2010401075423</v>
      </c>
      <c r="K943" s="406"/>
      <c r="L943" s="406"/>
      <c r="M943" s="406"/>
      <c r="N943" s="406"/>
      <c r="O943" s="406"/>
      <c r="P943" s="411" t="s">
        <v>597</v>
      </c>
      <c r="Q943" s="303"/>
      <c r="R943" s="303"/>
      <c r="S943" s="303"/>
      <c r="T943" s="303"/>
      <c r="U943" s="303"/>
      <c r="V943" s="303"/>
      <c r="W943" s="303"/>
      <c r="X943" s="303"/>
      <c r="Y943" s="304">
        <v>7.7520000000000006E-2</v>
      </c>
      <c r="Z943" s="305"/>
      <c r="AA943" s="305"/>
      <c r="AB943" s="306"/>
      <c r="AC943" s="308" t="s">
        <v>417</v>
      </c>
      <c r="AD943" s="308"/>
      <c r="AE943" s="308"/>
      <c r="AF943" s="308"/>
      <c r="AG943" s="308"/>
      <c r="AH943" s="407" t="s">
        <v>580</v>
      </c>
      <c r="AI943" s="408"/>
      <c r="AJ943" s="408"/>
      <c r="AK943" s="408"/>
      <c r="AL943" s="311" t="s">
        <v>560</v>
      </c>
      <c r="AM943" s="312"/>
      <c r="AN943" s="312"/>
      <c r="AO943" s="313"/>
      <c r="AP943" s="307"/>
      <c r="AQ943" s="307"/>
      <c r="AR943" s="307"/>
      <c r="AS943" s="307"/>
      <c r="AT943" s="307"/>
      <c r="AU943" s="307"/>
      <c r="AV943" s="307"/>
      <c r="AW943" s="307"/>
      <c r="AX943" s="307"/>
    </row>
    <row r="944" spans="1:50" ht="30" customHeight="1" x14ac:dyDescent="0.15">
      <c r="A944" s="390">
        <v>9</v>
      </c>
      <c r="B944" s="390">
        <v>1</v>
      </c>
      <c r="C944" s="410" t="s">
        <v>598</v>
      </c>
      <c r="D944" s="404"/>
      <c r="E944" s="404"/>
      <c r="F944" s="404"/>
      <c r="G944" s="404"/>
      <c r="H944" s="404"/>
      <c r="I944" s="404"/>
      <c r="J944" s="405">
        <v>1220001007401</v>
      </c>
      <c r="K944" s="406"/>
      <c r="L944" s="406"/>
      <c r="M944" s="406"/>
      <c r="N944" s="406"/>
      <c r="O944" s="406"/>
      <c r="P944" s="411" t="s">
        <v>599</v>
      </c>
      <c r="Q944" s="303"/>
      <c r="R944" s="303"/>
      <c r="S944" s="303"/>
      <c r="T944" s="303"/>
      <c r="U944" s="303"/>
      <c r="V944" s="303"/>
      <c r="W944" s="303"/>
      <c r="X944" s="303"/>
      <c r="Y944" s="304">
        <v>4.5197000000000001E-2</v>
      </c>
      <c r="Z944" s="305"/>
      <c r="AA944" s="305"/>
      <c r="AB944" s="306"/>
      <c r="AC944" s="308" t="s">
        <v>417</v>
      </c>
      <c r="AD944" s="308"/>
      <c r="AE944" s="308"/>
      <c r="AF944" s="308"/>
      <c r="AG944" s="308"/>
      <c r="AH944" s="407" t="s">
        <v>580</v>
      </c>
      <c r="AI944" s="408"/>
      <c r="AJ944" s="408"/>
      <c r="AK944" s="408"/>
      <c r="AL944" s="311" t="s">
        <v>560</v>
      </c>
      <c r="AM944" s="312"/>
      <c r="AN944" s="312"/>
      <c r="AO944" s="313"/>
      <c r="AP944" s="307"/>
      <c r="AQ944" s="307"/>
      <c r="AR944" s="307"/>
      <c r="AS944" s="307"/>
      <c r="AT944" s="307"/>
      <c r="AU944" s="307"/>
      <c r="AV944" s="307"/>
      <c r="AW944" s="307"/>
      <c r="AX944" s="307"/>
    </row>
    <row r="945" spans="1:50" ht="60.75" customHeight="1" x14ac:dyDescent="0.15">
      <c r="A945" s="390">
        <v>10</v>
      </c>
      <c r="B945" s="390">
        <v>1</v>
      </c>
      <c r="C945" s="410" t="s">
        <v>594</v>
      </c>
      <c r="D945" s="404"/>
      <c r="E945" s="404"/>
      <c r="F945" s="404"/>
      <c r="G945" s="404"/>
      <c r="H945" s="404"/>
      <c r="I945" s="404"/>
      <c r="J945" s="405">
        <v>5010001061498</v>
      </c>
      <c r="K945" s="406"/>
      <c r="L945" s="406"/>
      <c r="M945" s="406"/>
      <c r="N945" s="406"/>
      <c r="O945" s="406"/>
      <c r="P945" s="411" t="s">
        <v>595</v>
      </c>
      <c r="Q945" s="303"/>
      <c r="R945" s="303"/>
      <c r="S945" s="303"/>
      <c r="T945" s="303"/>
      <c r="U945" s="303"/>
      <c r="V945" s="303"/>
      <c r="W945" s="303"/>
      <c r="X945" s="303"/>
      <c r="Y945" s="304">
        <v>2.3868E-2</v>
      </c>
      <c r="Z945" s="305"/>
      <c r="AA945" s="305"/>
      <c r="AB945" s="306"/>
      <c r="AC945" s="308" t="s">
        <v>417</v>
      </c>
      <c r="AD945" s="308"/>
      <c r="AE945" s="308"/>
      <c r="AF945" s="308"/>
      <c r="AG945" s="308"/>
      <c r="AH945" s="407" t="s">
        <v>580</v>
      </c>
      <c r="AI945" s="408"/>
      <c r="AJ945" s="408"/>
      <c r="AK945" s="408"/>
      <c r="AL945" s="311" t="s">
        <v>560</v>
      </c>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407</v>
      </c>
      <c r="AI968" s="332"/>
      <c r="AJ968" s="332"/>
      <c r="AK968" s="332"/>
      <c r="AL968" s="332" t="s">
        <v>21</v>
      </c>
      <c r="AM968" s="332"/>
      <c r="AN968" s="332"/>
      <c r="AO968" s="412"/>
      <c r="AP968" s="413" t="s">
        <v>344</v>
      </c>
      <c r="AQ968" s="413"/>
      <c r="AR968" s="413"/>
      <c r="AS968" s="413"/>
      <c r="AT968" s="413"/>
      <c r="AU968" s="413"/>
      <c r="AV968" s="413"/>
      <c r="AW968" s="413"/>
      <c r="AX968" s="413"/>
    </row>
    <row r="969" spans="1:50" ht="30" customHeight="1" x14ac:dyDescent="0.15">
      <c r="A969" s="390">
        <v>1</v>
      </c>
      <c r="B969" s="390">
        <v>1</v>
      </c>
      <c r="C969" s="410" t="s">
        <v>601</v>
      </c>
      <c r="D969" s="404"/>
      <c r="E969" s="404"/>
      <c r="F969" s="404"/>
      <c r="G969" s="404"/>
      <c r="H969" s="404"/>
      <c r="I969" s="404"/>
      <c r="J969" s="405" t="s">
        <v>584</v>
      </c>
      <c r="K969" s="406"/>
      <c r="L969" s="406"/>
      <c r="M969" s="406"/>
      <c r="N969" s="406"/>
      <c r="O969" s="406"/>
      <c r="P969" s="411" t="s">
        <v>602</v>
      </c>
      <c r="Q969" s="303"/>
      <c r="R969" s="303"/>
      <c r="S969" s="303"/>
      <c r="T969" s="303"/>
      <c r="U969" s="303"/>
      <c r="V969" s="303"/>
      <c r="W969" s="303"/>
      <c r="X969" s="303"/>
      <c r="Y969" s="304">
        <v>0.15353</v>
      </c>
      <c r="Z969" s="305"/>
      <c r="AA969" s="305"/>
      <c r="AB969" s="306"/>
      <c r="AC969" s="314" t="s">
        <v>195</v>
      </c>
      <c r="AD969" s="409"/>
      <c r="AE969" s="409"/>
      <c r="AF969" s="409"/>
      <c r="AG969" s="409"/>
      <c r="AH969" s="407" t="s">
        <v>584</v>
      </c>
      <c r="AI969" s="408"/>
      <c r="AJ969" s="408"/>
      <c r="AK969" s="408"/>
      <c r="AL969" s="311" t="s">
        <v>603</v>
      </c>
      <c r="AM969" s="312"/>
      <c r="AN969" s="312"/>
      <c r="AO969" s="313"/>
      <c r="AP969" s="307"/>
      <c r="AQ969" s="307"/>
      <c r="AR969" s="307"/>
      <c r="AS969" s="307"/>
      <c r="AT969" s="307"/>
      <c r="AU969" s="307"/>
      <c r="AV969" s="307"/>
      <c r="AW969" s="307"/>
      <c r="AX969" s="307"/>
    </row>
    <row r="970" spans="1:50" ht="30" customHeight="1" x14ac:dyDescent="0.15">
      <c r="A970" s="390">
        <v>2</v>
      </c>
      <c r="B970" s="390">
        <v>1</v>
      </c>
      <c r="C970" s="410" t="s">
        <v>604</v>
      </c>
      <c r="D970" s="404"/>
      <c r="E970" s="404"/>
      <c r="F970" s="404"/>
      <c r="G970" s="404"/>
      <c r="H970" s="404"/>
      <c r="I970" s="404"/>
      <c r="J970" s="405" t="s">
        <v>584</v>
      </c>
      <c r="K970" s="406"/>
      <c r="L970" s="406"/>
      <c r="M970" s="406"/>
      <c r="N970" s="406"/>
      <c r="O970" s="406"/>
      <c r="P970" s="411" t="s">
        <v>609</v>
      </c>
      <c r="Q970" s="303"/>
      <c r="R970" s="303"/>
      <c r="S970" s="303"/>
      <c r="T970" s="303"/>
      <c r="U970" s="303"/>
      <c r="V970" s="303"/>
      <c r="W970" s="303"/>
      <c r="X970" s="303"/>
      <c r="Y970" s="304">
        <v>0.13052</v>
      </c>
      <c r="Z970" s="305"/>
      <c r="AA970" s="305"/>
      <c r="AB970" s="306"/>
      <c r="AC970" s="314" t="s">
        <v>195</v>
      </c>
      <c r="AD970" s="314"/>
      <c r="AE970" s="314"/>
      <c r="AF970" s="314"/>
      <c r="AG970" s="314"/>
      <c r="AH970" s="407" t="s">
        <v>584</v>
      </c>
      <c r="AI970" s="408"/>
      <c r="AJ970" s="408"/>
      <c r="AK970" s="408"/>
      <c r="AL970" s="311" t="s">
        <v>584</v>
      </c>
      <c r="AM970" s="312"/>
      <c r="AN970" s="312"/>
      <c r="AO970" s="313"/>
      <c r="AP970" s="307"/>
      <c r="AQ970" s="307"/>
      <c r="AR970" s="307"/>
      <c r="AS970" s="307"/>
      <c r="AT970" s="307"/>
      <c r="AU970" s="307"/>
      <c r="AV970" s="307"/>
      <c r="AW970" s="307"/>
      <c r="AX970" s="307"/>
    </row>
    <row r="971" spans="1:50" ht="30" customHeight="1" x14ac:dyDescent="0.15">
      <c r="A971" s="390">
        <v>3</v>
      </c>
      <c r="B971" s="390">
        <v>1</v>
      </c>
      <c r="C971" s="410" t="s">
        <v>605</v>
      </c>
      <c r="D971" s="404"/>
      <c r="E971" s="404"/>
      <c r="F971" s="404"/>
      <c r="G971" s="404"/>
      <c r="H971" s="404"/>
      <c r="I971" s="404"/>
      <c r="J971" s="405" t="s">
        <v>584</v>
      </c>
      <c r="K971" s="406"/>
      <c r="L971" s="406"/>
      <c r="M971" s="406"/>
      <c r="N971" s="406"/>
      <c r="O971" s="406"/>
      <c r="P971" s="411" t="s">
        <v>602</v>
      </c>
      <c r="Q971" s="303"/>
      <c r="R971" s="303"/>
      <c r="S971" s="303"/>
      <c r="T971" s="303"/>
      <c r="U971" s="303"/>
      <c r="V971" s="303"/>
      <c r="W971" s="303"/>
      <c r="X971" s="303"/>
      <c r="Y971" s="304">
        <v>0.12812999999999999</v>
      </c>
      <c r="Z971" s="305"/>
      <c r="AA971" s="305"/>
      <c r="AB971" s="306"/>
      <c r="AC971" s="314" t="s">
        <v>195</v>
      </c>
      <c r="AD971" s="314"/>
      <c r="AE971" s="314"/>
      <c r="AF971" s="314"/>
      <c r="AG971" s="314"/>
      <c r="AH971" s="407" t="s">
        <v>584</v>
      </c>
      <c r="AI971" s="408"/>
      <c r="AJ971" s="408"/>
      <c r="AK971" s="408"/>
      <c r="AL971" s="311" t="s">
        <v>584</v>
      </c>
      <c r="AM971" s="312"/>
      <c r="AN971" s="312"/>
      <c r="AO971" s="313"/>
      <c r="AP971" s="307"/>
      <c r="AQ971" s="307"/>
      <c r="AR971" s="307"/>
      <c r="AS971" s="307"/>
      <c r="AT971" s="307"/>
      <c r="AU971" s="307"/>
      <c r="AV971" s="307"/>
      <c r="AW971" s="307"/>
      <c r="AX971" s="307"/>
    </row>
    <row r="972" spans="1:50" ht="30" customHeight="1" x14ac:dyDescent="0.15">
      <c r="A972" s="390">
        <v>4</v>
      </c>
      <c r="B972" s="390">
        <v>1</v>
      </c>
      <c r="C972" s="410" t="s">
        <v>607</v>
      </c>
      <c r="D972" s="404"/>
      <c r="E972" s="404"/>
      <c r="F972" s="404"/>
      <c r="G972" s="404"/>
      <c r="H972" s="404"/>
      <c r="I972" s="404"/>
      <c r="J972" s="405" t="s">
        <v>584</v>
      </c>
      <c r="K972" s="406"/>
      <c r="L972" s="406"/>
      <c r="M972" s="406"/>
      <c r="N972" s="406"/>
      <c r="O972" s="406"/>
      <c r="P972" s="411" t="s">
        <v>606</v>
      </c>
      <c r="Q972" s="303"/>
      <c r="R972" s="303"/>
      <c r="S972" s="303"/>
      <c r="T972" s="303"/>
      <c r="U972" s="303"/>
      <c r="V972" s="303"/>
      <c r="W972" s="303"/>
      <c r="X972" s="303"/>
      <c r="Y972" s="304">
        <v>0.12812000000000001</v>
      </c>
      <c r="Z972" s="305"/>
      <c r="AA972" s="305"/>
      <c r="AB972" s="306"/>
      <c r="AC972" s="314" t="s">
        <v>195</v>
      </c>
      <c r="AD972" s="314"/>
      <c r="AE972" s="314"/>
      <c r="AF972" s="314"/>
      <c r="AG972" s="314"/>
      <c r="AH972" s="407" t="s">
        <v>584</v>
      </c>
      <c r="AI972" s="408"/>
      <c r="AJ972" s="408"/>
      <c r="AK972" s="408"/>
      <c r="AL972" s="311" t="s">
        <v>584</v>
      </c>
      <c r="AM972" s="312"/>
      <c r="AN972" s="312"/>
      <c r="AO972" s="313"/>
      <c r="AP972" s="307"/>
      <c r="AQ972" s="307"/>
      <c r="AR972" s="307"/>
      <c r="AS972" s="307"/>
      <c r="AT972" s="307"/>
      <c r="AU972" s="307"/>
      <c r="AV972" s="307"/>
      <c r="AW972" s="307"/>
      <c r="AX972" s="307"/>
    </row>
    <row r="973" spans="1:50" ht="30" customHeight="1" x14ac:dyDescent="0.15">
      <c r="A973" s="390">
        <v>5</v>
      </c>
      <c r="B973" s="390">
        <v>1</v>
      </c>
      <c r="C973" s="410" t="s">
        <v>608</v>
      </c>
      <c r="D973" s="404"/>
      <c r="E973" s="404"/>
      <c r="F973" s="404"/>
      <c r="G973" s="404"/>
      <c r="H973" s="404"/>
      <c r="I973" s="404"/>
      <c r="J973" s="405" t="s">
        <v>584</v>
      </c>
      <c r="K973" s="406"/>
      <c r="L973" s="406"/>
      <c r="M973" s="406"/>
      <c r="N973" s="406"/>
      <c r="O973" s="406"/>
      <c r="P973" s="411" t="s">
        <v>609</v>
      </c>
      <c r="Q973" s="303"/>
      <c r="R973" s="303"/>
      <c r="S973" s="303"/>
      <c r="T973" s="303"/>
      <c r="U973" s="303"/>
      <c r="V973" s="303"/>
      <c r="W973" s="303"/>
      <c r="X973" s="303"/>
      <c r="Y973" s="304">
        <v>0.11462</v>
      </c>
      <c r="Z973" s="305"/>
      <c r="AA973" s="305"/>
      <c r="AB973" s="306"/>
      <c r="AC973" s="308" t="s">
        <v>195</v>
      </c>
      <c r="AD973" s="308"/>
      <c r="AE973" s="308"/>
      <c r="AF973" s="308"/>
      <c r="AG973" s="308"/>
      <c r="AH973" s="407" t="s">
        <v>584</v>
      </c>
      <c r="AI973" s="408"/>
      <c r="AJ973" s="408"/>
      <c r="AK973" s="408"/>
      <c r="AL973" s="311" t="s">
        <v>584</v>
      </c>
      <c r="AM973" s="312"/>
      <c r="AN973" s="312"/>
      <c r="AO973" s="313"/>
      <c r="AP973" s="307"/>
      <c r="AQ973" s="307"/>
      <c r="AR973" s="307"/>
      <c r="AS973" s="307"/>
      <c r="AT973" s="307"/>
      <c r="AU973" s="307"/>
      <c r="AV973" s="307"/>
      <c r="AW973" s="307"/>
      <c r="AX973" s="307"/>
    </row>
    <row r="974" spans="1:50" ht="30" customHeight="1" x14ac:dyDescent="0.15">
      <c r="A974" s="390">
        <v>6</v>
      </c>
      <c r="B974" s="390">
        <v>1</v>
      </c>
      <c r="C974" s="410" t="s">
        <v>610</v>
      </c>
      <c r="D974" s="404"/>
      <c r="E974" s="404"/>
      <c r="F974" s="404"/>
      <c r="G974" s="404"/>
      <c r="H974" s="404"/>
      <c r="I974" s="404"/>
      <c r="J974" s="405" t="s">
        <v>584</v>
      </c>
      <c r="K974" s="406"/>
      <c r="L974" s="406"/>
      <c r="M974" s="406"/>
      <c r="N974" s="406"/>
      <c r="O974" s="406"/>
      <c r="P974" s="411" t="s">
        <v>602</v>
      </c>
      <c r="Q974" s="303"/>
      <c r="R974" s="303"/>
      <c r="S974" s="303"/>
      <c r="T974" s="303"/>
      <c r="U974" s="303"/>
      <c r="V974" s="303"/>
      <c r="W974" s="303"/>
      <c r="X974" s="303"/>
      <c r="Y974" s="304">
        <v>0.11369</v>
      </c>
      <c r="Z974" s="305"/>
      <c r="AA974" s="305"/>
      <c r="AB974" s="306"/>
      <c r="AC974" s="308" t="s">
        <v>195</v>
      </c>
      <c r="AD974" s="308"/>
      <c r="AE974" s="308"/>
      <c r="AF974" s="308"/>
      <c r="AG974" s="308"/>
      <c r="AH974" s="407" t="s">
        <v>584</v>
      </c>
      <c r="AI974" s="408"/>
      <c r="AJ974" s="408"/>
      <c r="AK974" s="408"/>
      <c r="AL974" s="311" t="s">
        <v>584</v>
      </c>
      <c r="AM974" s="312"/>
      <c r="AN974" s="312"/>
      <c r="AO974" s="313"/>
      <c r="AP974" s="307"/>
      <c r="AQ974" s="307"/>
      <c r="AR974" s="307"/>
      <c r="AS974" s="307"/>
      <c r="AT974" s="307"/>
      <c r="AU974" s="307"/>
      <c r="AV974" s="307"/>
      <c r="AW974" s="307"/>
      <c r="AX974" s="307"/>
    </row>
    <row r="975" spans="1:50" ht="30" customHeight="1" x14ac:dyDescent="0.15">
      <c r="A975" s="390">
        <v>7</v>
      </c>
      <c r="B975" s="390">
        <v>1</v>
      </c>
      <c r="C975" s="410" t="s">
        <v>611</v>
      </c>
      <c r="D975" s="404"/>
      <c r="E975" s="404"/>
      <c r="F975" s="404"/>
      <c r="G975" s="404"/>
      <c r="H975" s="404"/>
      <c r="I975" s="404"/>
      <c r="J975" s="405" t="s">
        <v>584</v>
      </c>
      <c r="K975" s="406"/>
      <c r="L975" s="406"/>
      <c r="M975" s="406"/>
      <c r="N975" s="406"/>
      <c r="O975" s="406"/>
      <c r="P975" s="411" t="s">
        <v>609</v>
      </c>
      <c r="Q975" s="303"/>
      <c r="R975" s="303"/>
      <c r="S975" s="303"/>
      <c r="T975" s="303"/>
      <c r="U975" s="303"/>
      <c r="V975" s="303"/>
      <c r="W975" s="303"/>
      <c r="X975" s="303"/>
      <c r="Y975" s="304">
        <v>0.11218</v>
      </c>
      <c r="Z975" s="305"/>
      <c r="AA975" s="305"/>
      <c r="AB975" s="306"/>
      <c r="AC975" s="308" t="s">
        <v>195</v>
      </c>
      <c r="AD975" s="308"/>
      <c r="AE975" s="308"/>
      <c r="AF975" s="308"/>
      <c r="AG975" s="308"/>
      <c r="AH975" s="407" t="s">
        <v>584</v>
      </c>
      <c r="AI975" s="408"/>
      <c r="AJ975" s="408"/>
      <c r="AK975" s="408"/>
      <c r="AL975" s="311" t="s">
        <v>584</v>
      </c>
      <c r="AM975" s="312"/>
      <c r="AN975" s="312"/>
      <c r="AO975" s="313"/>
      <c r="AP975" s="307"/>
      <c r="AQ975" s="307"/>
      <c r="AR975" s="307"/>
      <c r="AS975" s="307"/>
      <c r="AT975" s="307"/>
      <c r="AU975" s="307"/>
      <c r="AV975" s="307"/>
      <c r="AW975" s="307"/>
      <c r="AX975" s="307"/>
    </row>
    <row r="976" spans="1:50" ht="30" customHeight="1" x14ac:dyDescent="0.15">
      <c r="A976" s="390">
        <v>8</v>
      </c>
      <c r="B976" s="390">
        <v>1</v>
      </c>
      <c r="C976" s="410" t="s">
        <v>612</v>
      </c>
      <c r="D976" s="404"/>
      <c r="E976" s="404"/>
      <c r="F976" s="404"/>
      <c r="G976" s="404"/>
      <c r="H976" s="404"/>
      <c r="I976" s="404"/>
      <c r="J976" s="405" t="s">
        <v>584</v>
      </c>
      <c r="K976" s="406"/>
      <c r="L976" s="406"/>
      <c r="M976" s="406"/>
      <c r="N976" s="406"/>
      <c r="O976" s="406"/>
      <c r="P976" s="411" t="s">
        <v>602</v>
      </c>
      <c r="Q976" s="303"/>
      <c r="R976" s="303"/>
      <c r="S976" s="303"/>
      <c r="T976" s="303"/>
      <c r="U976" s="303"/>
      <c r="V976" s="303"/>
      <c r="W976" s="303"/>
      <c r="X976" s="303"/>
      <c r="Y976" s="304">
        <v>0.11057</v>
      </c>
      <c r="Z976" s="305"/>
      <c r="AA976" s="305"/>
      <c r="AB976" s="306"/>
      <c r="AC976" s="308" t="s">
        <v>195</v>
      </c>
      <c r="AD976" s="308"/>
      <c r="AE976" s="308"/>
      <c r="AF976" s="308"/>
      <c r="AG976" s="308"/>
      <c r="AH976" s="407" t="s">
        <v>584</v>
      </c>
      <c r="AI976" s="408"/>
      <c r="AJ976" s="408"/>
      <c r="AK976" s="408"/>
      <c r="AL976" s="311" t="s">
        <v>584</v>
      </c>
      <c r="AM976" s="312"/>
      <c r="AN976" s="312"/>
      <c r="AO976" s="313"/>
      <c r="AP976" s="307"/>
      <c r="AQ976" s="307"/>
      <c r="AR976" s="307"/>
      <c r="AS976" s="307"/>
      <c r="AT976" s="307"/>
      <c r="AU976" s="307"/>
      <c r="AV976" s="307"/>
      <c r="AW976" s="307"/>
      <c r="AX976" s="307"/>
    </row>
    <row r="977" spans="1:50" ht="30" customHeight="1" x14ac:dyDescent="0.15">
      <c r="A977" s="390">
        <v>9</v>
      </c>
      <c r="B977" s="390">
        <v>1</v>
      </c>
      <c r="C977" s="410" t="s">
        <v>613</v>
      </c>
      <c r="D977" s="404"/>
      <c r="E977" s="404"/>
      <c r="F977" s="404"/>
      <c r="G977" s="404"/>
      <c r="H977" s="404"/>
      <c r="I977" s="404"/>
      <c r="J977" s="405" t="s">
        <v>584</v>
      </c>
      <c r="K977" s="406"/>
      <c r="L977" s="406"/>
      <c r="M977" s="406"/>
      <c r="N977" s="406"/>
      <c r="O977" s="406"/>
      <c r="P977" s="411" t="s">
        <v>606</v>
      </c>
      <c r="Q977" s="303"/>
      <c r="R977" s="303"/>
      <c r="S977" s="303"/>
      <c r="T977" s="303"/>
      <c r="U977" s="303"/>
      <c r="V977" s="303"/>
      <c r="W977" s="303"/>
      <c r="X977" s="303"/>
      <c r="Y977" s="304">
        <v>0.10842</v>
      </c>
      <c r="Z977" s="305"/>
      <c r="AA977" s="305"/>
      <c r="AB977" s="306"/>
      <c r="AC977" s="308" t="s">
        <v>195</v>
      </c>
      <c r="AD977" s="308"/>
      <c r="AE977" s="308"/>
      <c r="AF977" s="308"/>
      <c r="AG977" s="308"/>
      <c r="AH977" s="407" t="s">
        <v>584</v>
      </c>
      <c r="AI977" s="408"/>
      <c r="AJ977" s="408"/>
      <c r="AK977" s="408"/>
      <c r="AL977" s="311" t="s">
        <v>584</v>
      </c>
      <c r="AM977" s="312"/>
      <c r="AN977" s="312"/>
      <c r="AO977" s="313"/>
      <c r="AP977" s="307"/>
      <c r="AQ977" s="307"/>
      <c r="AR977" s="307"/>
      <c r="AS977" s="307"/>
      <c r="AT977" s="307"/>
      <c r="AU977" s="307"/>
      <c r="AV977" s="307"/>
      <c r="AW977" s="307"/>
      <c r="AX977" s="307"/>
    </row>
    <row r="978" spans="1:50" ht="30" customHeight="1" x14ac:dyDescent="0.15">
      <c r="A978" s="390">
        <v>10</v>
      </c>
      <c r="B978" s="390">
        <v>1</v>
      </c>
      <c r="C978" s="410" t="s">
        <v>614</v>
      </c>
      <c r="D978" s="404"/>
      <c r="E978" s="404"/>
      <c r="F978" s="404"/>
      <c r="G978" s="404"/>
      <c r="H978" s="404"/>
      <c r="I978" s="404"/>
      <c r="J978" s="405" t="s">
        <v>615</v>
      </c>
      <c r="K978" s="406"/>
      <c r="L978" s="406"/>
      <c r="M978" s="406"/>
      <c r="N978" s="406"/>
      <c r="O978" s="406"/>
      <c r="P978" s="411" t="s">
        <v>606</v>
      </c>
      <c r="Q978" s="303"/>
      <c r="R978" s="303"/>
      <c r="S978" s="303"/>
      <c r="T978" s="303"/>
      <c r="U978" s="303"/>
      <c r="V978" s="303"/>
      <c r="W978" s="303"/>
      <c r="X978" s="303"/>
      <c r="Y978" s="304">
        <v>0.108</v>
      </c>
      <c r="Z978" s="305"/>
      <c r="AA978" s="305"/>
      <c r="AB978" s="306"/>
      <c r="AC978" s="308" t="s">
        <v>195</v>
      </c>
      <c r="AD978" s="308"/>
      <c r="AE978" s="308"/>
      <c r="AF978" s="308"/>
      <c r="AG978" s="308"/>
      <c r="AH978" s="407" t="s">
        <v>584</v>
      </c>
      <c r="AI978" s="408"/>
      <c r="AJ978" s="408"/>
      <c r="AK978" s="408"/>
      <c r="AL978" s="311" t="s">
        <v>584</v>
      </c>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407</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407</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407</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386</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371</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46:AO965">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36:AO945">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9:AO998">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69:AO978">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43" max="49" man="1"/>
    <brk id="725" max="49" man="1"/>
    <brk id="739"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2020-11-20T13:27:43Z</dcterms:created>
  <dcterms:modified xsi:type="dcterms:W3CDTF">2020-11-20T13:28:34Z</dcterms:modified>
</cp:coreProperties>
</file>