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P2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<sst xmlns="http://schemas.openxmlformats.org/spreadsheetml/2006/main" count="2158" uniqueCount="573">
  <si>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</si>
  <si>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</si>
  <si>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</si>
  <si>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</si>
  <si>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</si>
  <si>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</si>
  <si>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</si>
  <si>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</si>
  <si>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</si>
  <si>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</si>
  <si>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</si>
  <si>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</si>
  <si>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</si>
  <si>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</si>
  <si>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</si>
  <si>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</si>
  <si>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</si>
  <si>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</si>
  <si>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</si>
  <si>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</si>
  <si>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</si>
  <si>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</si>
  <si>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</si>
  <si>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</si>
  <si>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</si>
  <si>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</si>
  <si>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</si>
  <si>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</si>
  <si>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</si>
  <si>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</si>
  <si>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</si>
  <si>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</si>
  <si>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</si>
  <si>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</si>
  <si>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</si>
  <si>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</si>
  <si>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</si>
  <si>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</si>
  <si>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</si>
  <si>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</si>
  <si>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</si>
  <si>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</si>
  <si>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</si>
  <si>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</si>
  <si>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</si>
  <si>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</si>
  <si>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</si>
  <si>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</si>
  <si>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</si>
  <si>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</si>
  <si>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</si>
  <si>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</si>
  <si>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</si>
  <si>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</si>
  <si>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</si>
  <si>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</si>
  <si>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</si>
  <si>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</si>
  <si>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</si>
  <si>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</si>
  <si>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</si>
  <si>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</si>
  <si>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</si>
  <si>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</si>
  <si>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</si>
  <si>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</si>
  <si>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</si>
  <si>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</si>
  <si>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</si>
  <si>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</si>
  <si>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</si>
  <si>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</si>
  <si>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</si>
  <si>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</si>
  <si>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</si>
  <si>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</si>
  <si>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</si>
  <si>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</si>
  <si>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</si>
  <si>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</si>
  <si>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</si>
  <si>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</si>
  <si>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</si>
  <si>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</si>
  <si>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</si>
  <si>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</si>
  <si>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</si>
  <si>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</si>
  <si>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</si>
  <si>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</si>
  <si>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</si>
  <si>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</si>
  <si>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</si>
  <si>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</si>
  <si>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</si>
  <si>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</si>
  <si>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</si>
  <si>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</si>
  <si>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</si>
  <si>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</si>
  <si>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</si>
  <si>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</si>
  <si>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</si>
  <si>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</si>
  <si>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</si>
  <si>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</si>
  <si>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</si>
  <si>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</si>
  <si>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</si>
  <si>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</si>
  <si>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</si>
  <si>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</si>
  <si>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</si>
  <si>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</si>
  <si>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</si>
  <si>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</si>
  <si>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</si>
  <si>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</si>
  <si>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</si>
  <si>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</si>
  <si>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</si>
  <si>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</si>
  <si>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</si>
  <si>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</si>
  <si>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</si>
  <si>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</si>
  <si>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</si>
  <si>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</si>
  <si>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</si>
  <si>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</si>
  <si>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</si>
  <si>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</si>
  <si>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</si>
  <si>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</si>
  <si>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</si>
  <si>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</si>
  <si>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</si>
  <si>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</si>
  <si>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</si>
  <si>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</si>
  <si>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</si>
  <si>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</si>
  <si>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</si>
  <si>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</si>
  <si>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</si>
  <si>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</si>
  <si>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</si>
  <si>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</si>
  <si>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</si>
  <si>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</si>
  <si>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</si>
  <si>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</si>
  <si>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</si>
  <si>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</si>
  <si>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</si>
  <si>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</si>
  <si>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</si>
  <si>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</si>
  <si>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</si>
  <si>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</si>
  <si>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</si>
  <si>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</si>
  <si>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</si>
  <si>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</si>
  <si>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</si>
  <si>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</si>
  <si>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</si>
  <si>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</si>
  <si>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</si>
  <si>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</si>
  <si>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</si>
  <si>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</si>
  <si>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</si>
  <si>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</si>
  <si>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</si>
  <si>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</si>
  <si>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</si>
  <si>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</si>
  <si>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</si>
  <si>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</si>
  <si>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</si>
  <si>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</si>
  <si>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</si>
  <si>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</si>
  <si>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</si>
  <si>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</si>
  <si>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</si>
  <si>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</si>
  <si>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</si>
  <si>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</si>
  <si>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</si>
  <si>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</si>
  <si>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</si>
  <si>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</si>
  <si>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</si>
  <si>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</si>
  <si>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</si>
  <si>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</si>
  <si>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</si>
  <si>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</si>
  <si>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</si>
  <si>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</si>
  <si>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</si>
  <si>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</si>
  <si>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</si>
  <si>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</si>
  <si>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</si>
  <si>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</si>
  <si>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</si>
  <si>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</si>
  <si>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</si>
  <si>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</si>
  <si>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</si>
  <si>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</si>
  <si>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</si>
  <si>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</si>
  <si>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</si>
  <si>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</si>
  <si>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</si>
  <si>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</si>
  <si>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</si>
  <si>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</si>
  <si>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</si>
  <si>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</si>
  <si>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</si>
  <si>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</si>
  <si>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</si>
  <si>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</si>
  <si>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</si>
  <si>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</si>
  <si>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</si>
  <si>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</si>
  <si>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</si>
  <si>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</si>
  <si>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</si>
  <si>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</si>
  <si>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</si>
  <si>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</si>
  <si>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</si>
  <si>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</si>
  <si>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</si>
  <si>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</si>
  <si>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</si>
  <si>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</si>
  <si>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</si>
  <si>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</si>
  <si>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</si>
  <si>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</si>
  <si>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</si>
  <si>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</si>
  <si>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</si>
  <si>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</si>
  <si>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</si>
  <si>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</si>
  <si>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</si>
  <si>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</si>
  <si>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</si>
  <si>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</si>
  <si>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</si>
  <si>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</si>
  <si>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</si>
  <si>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</si>
  <si>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</si>
  <si>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</si>
  <si>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</si>
  <si>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</si>
  <si>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</si>
  <si>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</si>
  <si>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</si>
  <si>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</si>
  <si>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</si>
  <si>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</si>
  <si>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</si>
  <si>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</si>
  <si>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</si>
  <si>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</si>
  <si>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</si>
  <si>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</si>
  <si>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</si>
  <si>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</si>
  <si>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</si>
  <si>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</si>
  <si>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</si>
  <si>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</si>
  <si>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</si>
  <si>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</si>
  <si>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</si>
  <si>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</si>
  <si>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</si>
  <si>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</si>
  <si>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</si>
  <si>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</si>
  <si>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</si>
  <si>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</si>
  <si>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</si>
  <si>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</si>
  <si>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</si>
  <si>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</si>
  <si>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</si>
  <si>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</si>
  <si>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</si>
  <si>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</si>
  <si>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</si>
  <si>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</si>
  <si>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</si>
  <si>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</si>
  <si>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</si>
  <si>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</si>
  <si>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</si>
  <si>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</si>
  <si>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</si>
  <si>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</si>
  <si>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</si>
  <si>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</si>
  <si>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</si>
  <si>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</si>
  <si>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</si>
  <si>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</si>
  <si>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</si>
  <si>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</si>
  <si>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</si>
  <si>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</si>
  <si>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</si>
  <si>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</si>
  <si>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</si>
  <si>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</si>
  <si>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</si>
  <si>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</si>
  <si>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</si>
  <si>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</si>
  <si>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</si>
  <si>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</si>
  <si>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</si>
  <si>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</si>
  <si>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</si>
  <si>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</si>
  <si>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</si>
  <si>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</si>
  <si>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</si>
  <si>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</si>
  <si>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</si>
  <si>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</si>
  <si>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</si>
  <si>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</si>
  <si>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</si>
  <si>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</si>
  <si>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</si>
  <si>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</si>
  <si>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</si>
  <si>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</si>
  <si>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</si>
  <si>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</si>
  <si>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</si>
  <si>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</si>
  <si>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</si>
  <si>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</si>
  <si>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</si>
  <si>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</si>
  <si>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</si>
  <si>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</si>
  <si>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</si>
  <si>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</si>
  <si>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</si>
  <si>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</si>
  <si>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</si>
  <si>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</si>
  <si>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</si>
  <si>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</si>
  <si>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</si>
  <si>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</si>
  <si>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</si>
  <si>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</si>
  <si>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</si>
  <si>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</si>
  <si>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</si>
  <si>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</si>
  <si>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</si>
  <si>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</si>
  <si>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</si>
  <si>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</si>
  <si>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</si>
  <si>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</si>
  <si>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</si>
  <si>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</si>
  <si>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</si>
  <si>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</si>
  <si>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</si>
  <si>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</si>
  <si>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</si>
  <si>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</si>
  <si>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</si>
  <si>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</si>
  <si>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</si>
  <si>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</si>
  <si>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</si>
  <si>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</si>
  <si>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</si>
  <si>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</si>
  <si>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</si>
  <si>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</si>
  <si>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</si>
  <si>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</si>
  <si>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</si>
  <si>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</si>
  <si>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</si>
  <si>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</si>
  <si>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</si>
  <si>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</si>
  <si>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</si>
  <si>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</si>
  <si>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</si>
  <si>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</si>
  <si>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</si>
  <si>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</si>
  <si>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</si>
  <si>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</si>
  <si>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</si>
  <si>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</si>
  <si>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</si>
  <si>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</si>
  <si>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</si>
  <si>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</si>
  <si>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</si>
  <si>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</si>
  <si>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</si>
  <si>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</si>
  <si>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</si>
  <si>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</si>
  <si>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</si>
  <si>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</si>
  <si>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</si>
  <si>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</si>
  <si>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</si>
  <si>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</si>
  <si>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</si>
  <si>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</si>
  <si>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</si>
  <si>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</si>
  <si>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</si>
  <si>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</si>
  <si>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</si>
  <si>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</si>
  <si>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</si>
  <si>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</si>
  <si>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</si>
  <si>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</si>
  <si>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</si>
  <si>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</si>
  <si>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</si>
  <si>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</si>
  <si>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</si>
  <si>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</si>
  <si>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</si>
  <si>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</si>
  <si>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</si>
  <si>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</si>
  <si>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</si>
  <si>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</si>
  <si>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</si>
  <si>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</si>
  <si>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</si>
  <si>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</si>
  <si>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</si>
  <si>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</si>
  <si>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</si>
  <si>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</si>
  <si>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</si>
  <si>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</si>
  <si>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</si>
  <si>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</si>
  <si>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</si>
  <si>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</si>
  <si>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</si>
  <si>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</si>
  <si>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</si>
  <si>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</si>
  <si>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</si>
  <si>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</si>
  <si>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</si>
  <si>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</si>
  <si>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社会資本総合整備事業に必要な経費
（社会資本整備総合交付金）</t>
    <phoneticPr fontId="5"/>
  </si>
  <si>
    <t>沖縄振興局</t>
    <phoneticPr fontId="5"/>
  </si>
  <si>
    <t>平成２２年度</t>
    <phoneticPr fontId="5"/>
  </si>
  <si>
    <t>終了予定なし</t>
    <phoneticPr fontId="5"/>
  </si>
  <si>
    <t>参事官（振興第一担当）
参事官（振興第三担当）</t>
    <phoneticPr fontId="5"/>
  </si>
  <si>
    <t>○</t>
  </si>
  <si>
    <t>沖縄振興特別措置法、都市公園法、下水道法、道路法、港湾法、公営住宅法</t>
    <phoneticPr fontId="5"/>
  </si>
  <si>
    <t>沖縄振興基本方針、沖縄振興計画、社会資本整備重点計画等</t>
    <phoneticPr fontId="5"/>
  </si>
  <si>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5"/>
  </si>
  <si>
    <t>-</t>
  </si>
  <si>
    <t>-</t>
    <phoneticPr fontId="5"/>
  </si>
  <si>
    <t>交付金事業費</t>
    <phoneticPr fontId="5"/>
  </si>
  <si>
    <t>社会資本総合整備計画中の成果目標の達成度（％）（全国ベース）</t>
    <phoneticPr fontId="5"/>
  </si>
  <si>
    <t>％</t>
    <phoneticPr fontId="5"/>
  </si>
  <si>
    <t>社会資本整備総合計画の成果指標の目標値の達成状況についての地方公共団体に対する調査（国土交通省）</t>
    <phoneticPr fontId="5"/>
  </si>
  <si>
    <t>社会資本総合整備計画数（全国ベース）</t>
    <phoneticPr fontId="5"/>
  </si>
  <si>
    <t>計画</t>
    <rPh sb="0" eb="2">
      <t>ケイカク</t>
    </rPh>
    <phoneticPr fontId="6"/>
  </si>
  <si>
    <t>-</t>
    <phoneticPr fontId="5"/>
  </si>
  <si>
    <t>-</t>
    <phoneticPr fontId="5"/>
  </si>
  <si>
    <t>-</t>
    <phoneticPr fontId="5"/>
  </si>
  <si>
    <t>百万円</t>
    <rPh sb="0" eb="3">
      <t>ヒャクマンエン</t>
    </rPh>
    <phoneticPr fontId="6"/>
  </si>
  <si>
    <t>百万円　/計画数</t>
    <rPh sb="0" eb="3">
      <t>ヒャクマンエン</t>
    </rPh>
    <rPh sb="5" eb="7">
      <t>ケイカク</t>
    </rPh>
    <rPh sb="7" eb="8">
      <t>スウ</t>
    </rPh>
    <phoneticPr fontId="6"/>
  </si>
  <si>
    <t>896,319
/2,508</t>
    <phoneticPr fontId="5"/>
  </si>
  <si>
    <t>○</t>
    <phoneticPr fontId="5"/>
  </si>
  <si>
    <t>‐</t>
  </si>
  <si>
    <t>無</t>
  </si>
  <si>
    <t>　地方公共団体等が作成する計画に基づき行う社会資本の整備等のために必要な経費について交付金を配分しており、単位当たりコストは妥当である。</t>
    <phoneticPr fontId="5"/>
  </si>
  <si>
    <t>　計画内の成果目標を概ね達成できている状況であり、整備された施設等が十分活用されているものと考えられる。</t>
    <phoneticPr fontId="5"/>
  </si>
  <si>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5"/>
  </si>
  <si>
    <t>社会資本総合整備事業に必要な経費
（防災・安全社会資本整備交付金）</t>
    <phoneticPr fontId="5"/>
  </si>
  <si>
    <t>内閣府</t>
  </si>
  <si>
    <t>0069-①</t>
  </si>
  <si>
    <t>114</t>
  </si>
  <si>
    <t>0075-01</t>
  </si>
  <si>
    <t>115</t>
  </si>
  <si>
    <t>0066</t>
  </si>
  <si>
    <t>0073-①</t>
  </si>
  <si>
    <t>0069</t>
    <phoneticPr fontId="5"/>
  </si>
  <si>
    <t>A.沖縄県</t>
    <rPh sb="2" eb="5">
      <t>オキナワケン</t>
    </rPh>
    <phoneticPr fontId="5"/>
  </si>
  <si>
    <t>交付金事業費</t>
    <rPh sb="0" eb="3">
      <t>コウフキン</t>
    </rPh>
    <rPh sb="3" eb="5">
      <t>ジギョウ</t>
    </rPh>
    <rPh sb="5" eb="6">
      <t>ヒ</t>
    </rPh>
    <phoneticPr fontId="5"/>
  </si>
  <si>
    <t>沖縄地域の自然環境の保全・再生および安全なまちづくりを推進する下水道整備</t>
    <phoneticPr fontId="5"/>
  </si>
  <si>
    <t>沖縄県における住宅セーフティネットの構築</t>
    <phoneticPr fontId="5"/>
  </si>
  <si>
    <t>沖縄県における県営都市公園整備の推進</t>
    <phoneticPr fontId="5"/>
  </si>
  <si>
    <t>沖縄県の地域活性化と観光振興を支援する港湾整備</t>
    <phoneticPr fontId="5"/>
  </si>
  <si>
    <t>活力ある地域づくりを支援する市街地整備</t>
    <phoneticPr fontId="5"/>
  </si>
  <si>
    <t>沖縄県</t>
    <rPh sb="0" eb="3">
      <t>オキナワケン</t>
    </rPh>
    <phoneticPr fontId="6"/>
  </si>
  <si>
    <t>補助金等交付</t>
  </si>
  <si>
    <t>-</t>
    <phoneticPr fontId="5"/>
  </si>
  <si>
    <t>-</t>
    <phoneticPr fontId="5"/>
  </si>
  <si>
    <t>指導監督交付金</t>
    <phoneticPr fontId="5"/>
  </si>
  <si>
    <t>交付金事業費</t>
    <phoneticPr fontId="5"/>
  </si>
  <si>
    <t>浦添市</t>
    <phoneticPr fontId="5"/>
  </si>
  <si>
    <t>石垣市</t>
    <phoneticPr fontId="5"/>
  </si>
  <si>
    <t>名護市</t>
    <phoneticPr fontId="5"/>
  </si>
  <si>
    <t>那覇市</t>
    <phoneticPr fontId="5"/>
  </si>
  <si>
    <t>北中城村</t>
    <phoneticPr fontId="5"/>
  </si>
  <si>
    <t>読谷村</t>
    <phoneticPr fontId="5"/>
  </si>
  <si>
    <t>那覇港管理組合</t>
    <phoneticPr fontId="5"/>
  </si>
  <si>
    <t>豊見城市</t>
    <phoneticPr fontId="5"/>
  </si>
  <si>
    <t>宮古島市</t>
    <phoneticPr fontId="5"/>
  </si>
  <si>
    <t>活力ある地域づくりを支援する市街地整備　他</t>
    <phoneticPr fontId="5"/>
  </si>
  <si>
    <t>沖縄地域の自然環境の保全・再生および安全なまちづくりを推進する下水道整備　他</t>
    <phoneticPr fontId="5"/>
  </si>
  <si>
    <t>名護市都市公園整備推進計画　他</t>
    <phoneticPr fontId="5"/>
  </si>
  <si>
    <t>駐留軍用地返還跡地利用による活力創出と安全・安心な生活を支える基盤整備　他</t>
    <phoneticPr fontId="5"/>
  </si>
  <si>
    <t>活力ある地域づくりを支援する市街地整備　他</t>
    <phoneticPr fontId="5"/>
  </si>
  <si>
    <t>快適で潤いのある環境の創造と活気あふれる”みなと”まちづくり</t>
    <phoneticPr fontId="5"/>
  </si>
  <si>
    <t>歩行者の安全歩行を確保する道路整備　他</t>
    <phoneticPr fontId="5"/>
  </si>
  <si>
    <t>歩行者の安全歩行を確保する道路整備　他</t>
    <phoneticPr fontId="5"/>
  </si>
  <si>
    <t>幹線道路ネットワークを構築・補完する道路整備　他</t>
    <rPh sb="0" eb="2">
      <t>カンセン</t>
    </rPh>
    <rPh sb="2" eb="4">
      <t>ドウロ</t>
    </rPh>
    <rPh sb="11" eb="13">
      <t>コウチク</t>
    </rPh>
    <rPh sb="14" eb="16">
      <t>ホカン</t>
    </rPh>
    <rPh sb="18" eb="20">
      <t>ドウロ</t>
    </rPh>
    <rPh sb="20" eb="22">
      <t>セイビ</t>
    </rPh>
    <rPh sb="23" eb="24">
      <t>ホカ</t>
    </rPh>
    <phoneticPr fontId="6"/>
  </si>
  <si>
    <t>幹線道路ネットワークを構築・補完する道路整備</t>
    <rPh sb="0" eb="2">
      <t>カンセン</t>
    </rPh>
    <rPh sb="2" eb="4">
      <t>ドウロ</t>
    </rPh>
    <rPh sb="11" eb="13">
      <t>コウチク</t>
    </rPh>
    <rPh sb="18" eb="20">
      <t>ドウロ</t>
    </rPh>
    <rPh sb="20" eb="22">
      <t>セイビ</t>
    </rPh>
    <phoneticPr fontId="5"/>
  </si>
  <si>
    <t>全ての社会資本総合整備計画について、各計画が定める成果指標の目標値について、計画終了時に達成する</t>
    <phoneticPr fontId="5"/>
  </si>
  <si>
    <t>当該年度の当初配分額（全国ベース）／当該年度に社会資本整備総合交付金が当初配分された計画数（全国ベース）　　　　　　　　　</t>
    <phoneticPr fontId="5"/>
  </si>
  <si>
    <t>891,084
/2,520</t>
  </si>
  <si>
    <t>886,642
/2,627</t>
    <phoneticPr fontId="5"/>
  </si>
  <si>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5"/>
  </si>
  <si>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5"/>
  </si>
  <si>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5"/>
  </si>
  <si>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5"/>
  </si>
  <si>
    <t>　社会資本整備重点計画で掲げる重点目標と関連する事業を支援するとともに、ＰＰＰ／ＰＦＩの推進などの社会情勢等の変化に合わせ、交付金制度の見直しや交付金の重点配分を行ってきている。</t>
    <phoneticPr fontId="5"/>
  </si>
  <si>
    <t>　国と地方公共団体等とは関係法令等に定められた妥当な負担関係を適用したものとなっている。</t>
    <phoneticPr fontId="5"/>
  </si>
  <si>
    <t>予算額・執行額及び予算内訳に関しては、内閣府所管分を計上している。成果実績等に関しては、全国ベースでの分析をしている。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&lt;秋の年次公開検証（秋のレビュー）等の行政改革推進会議による指摘、会計検査院の検査報告、
　総務省の政策評価、行政評価・監視結果、財務省の予算執行調査結果等の主な指摘及びそれに対する対応&gt;　※全国ベース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t>
    <rPh sb="300" eb="302">
      <t>ゼンコク</t>
    </rPh>
    <phoneticPr fontId="5"/>
  </si>
  <si>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32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5"/>
  </si>
  <si>
    <t xml:space="preserve">　優先度の高い計画・事業に対して十分な支援ができるよう、予算の重点化に向けた必要な改善策を検討し、予算の重点化を図る。      </t>
    <phoneticPr fontId="5"/>
  </si>
  <si>
    <t xml:space="preserve">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
　社会資本総合整備計画の目標を実現するために交付金事業者が実施する基幹的な事業であって、次に掲げる事業
① 道路事業、② 港湾事業、③ 下水道事業、④ 都市公園等事業、⑤ 地域住宅計画に基づく事業
＜関連社会資本整備事業＞
　社会資本総合整備計画の目標を実現するため、基幹事業と一体的に実施することが必要な社会資本整備に関する事業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
※内閣府で一括計上し、国土交通省で執行（「備考」欄参照。）
</t>
    <phoneticPr fontId="5"/>
  </si>
  <si>
    <t>点検対象外</t>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</si>
  <si>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</si>
  <si>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安邊英明
中島　洋</t>
    <phoneticPr fontId="5"/>
  </si>
  <si>
    <t>「新しい日本のための優先課題推進枠」2,986</t>
    <rPh sb="1" eb="2">
      <t>アタラ</t>
    </rPh>
    <rPh sb="4" eb="6">
      <t>ニホン</t>
    </rPh>
    <rPh sb="10" eb="12">
      <t>ユウセン</t>
    </rPh>
    <rPh sb="12" eb="14">
      <t>カダイ</t>
    </rPh>
    <rPh sb="14" eb="16">
      <t>スイシン</t>
    </rPh>
    <rPh sb="16" eb="17">
      <t>ワク</t>
    </rPh>
    <phoneticPr fontId="5"/>
  </si>
  <si>
    <t>行政事業レビュー推進チームの所見を踏まえ、引き続き事業の進捗状況の把握に努めたい。</t>
    <rPh sb="0" eb="2">
      <t>ギョウセイ</t>
    </rPh>
    <rPh sb="2" eb="4">
      <t>ジギョウ</t>
    </rPh>
    <rPh sb="8" eb="10">
      <t>スイシン</t>
    </rPh>
    <rPh sb="14" eb="16">
      <t>ショケン</t>
    </rPh>
    <rPh sb="17" eb="18">
      <t>フ</t>
    </rPh>
    <rPh sb="21" eb="22">
      <t>ヒ</t>
    </rPh>
    <rPh sb="23" eb="24">
      <t>ツヅ</t>
    </rPh>
    <rPh sb="25" eb="27">
      <t>ジギョウ</t>
    </rPh>
    <rPh sb="28" eb="30">
      <t>シンチョク</t>
    </rPh>
    <rPh sb="30" eb="32">
      <t>ジョウキョウ</t>
    </rPh>
    <rPh sb="33" eb="35">
      <t>ハアク</t>
    </rPh>
    <rPh sb="36" eb="37">
      <t>ツト</t>
    </rPh>
    <phoneticPr fontId="5"/>
  </si>
  <si>
    <t>　事業の進捗状況等を踏まえ、概ね3年から5年の計画期間内において発生したものであり、妥当である。</t>
    <rPh sb="1" eb="3">
      <t>ジギョウ</t>
    </rPh>
    <rPh sb="4" eb="6">
      <t>シンチョク</t>
    </rPh>
    <rPh sb="6" eb="8">
      <t>ジョウキョウ</t>
    </rPh>
    <rPh sb="8" eb="9">
      <t>トウ</t>
    </rPh>
    <rPh sb="10" eb="11">
      <t>フ</t>
    </rPh>
    <rPh sb="14" eb="15">
      <t>オオム</t>
    </rPh>
    <rPh sb="17" eb="18">
      <t>ネン</t>
    </rPh>
    <rPh sb="21" eb="22">
      <t>ネン</t>
    </rPh>
    <rPh sb="23" eb="25">
      <t>ケイカク</t>
    </rPh>
    <rPh sb="25" eb="28">
      <t>キカンナイ</t>
    </rPh>
    <rPh sb="32" eb="34">
      <t>ハッセイ</t>
    </rPh>
    <rPh sb="42" eb="44">
      <t>ダトウ</t>
    </rPh>
    <phoneticPr fontId="5"/>
  </si>
  <si>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rPh sb="87" eb="89">
      <t>ジッセキ</t>
    </rPh>
    <rPh sb="90" eb="91">
      <t>オオム</t>
    </rPh>
    <rPh sb="92" eb="94">
      <t>ダトウ</t>
    </rPh>
    <phoneticPr fontId="5"/>
  </si>
  <si>
    <t>沖縄政策の推進</t>
    <rPh sb="0" eb="2">
      <t>オキナワ</t>
    </rPh>
    <rPh sb="2" eb="4">
      <t>セイサク</t>
    </rPh>
    <rPh sb="5" eb="7">
      <t>スイシン</t>
    </rPh>
    <phoneticPr fontId="5"/>
  </si>
  <si>
    <t>沖縄政策に関する施策の推進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</si>
</sst>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13607</xdr:colOff>
      <xdr:row>741</xdr:row>
      <xdr:rowOff>0</xdr:rowOff>
    </xdr:from>
    <xdr:to>
      <xdr:col>32</xdr:col>
      <xdr:colOff>183077</xdr:colOff>
      <xdr:row>743</xdr:row>
      <xdr:rowOff>24270</xdr:rowOff>
    </xdr:to>
    <xdr:sp macro="" textlink="">
      <xdr:nvSpPr>
        <xdr:cNvPr id="36" name="正方形/長方形 35"/>
        <xdr:cNvSpPr/>
      </xdr:nvSpPr>
      <xdr:spPr bwMode="auto">
        <a:xfrm>
          <a:off x="4503964" y="39773679"/>
          <a:ext cx="2210542" cy="731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13,351</a:t>
          </a:r>
          <a:r>
            <a:rPr kumimoji="1" lang="ja-JP" altLang="en-US" sz="1100">
              <a:solidFill>
                <a:sysClr val="windowText" lastClr="000000"/>
              </a:solidFill>
            </a:rPr>
            <a:t>百万円</a:t>
          </a:r>
        </a:p>
      </xdr:txBody>
    </xdr:sp>
    <xdr:clientData/>
  </xdr:twoCellAnchor>
  <xdr:twoCellAnchor>
    <xdr:from>
      <xdr:col>22</xdr:col>
      <xdr:colOff>40822</xdr:colOff>
      <xdr:row>743</xdr:row>
      <xdr:rowOff>204106</xdr:rowOff>
    </xdr:from>
    <xdr:to>
      <xdr:col>32</xdr:col>
      <xdr:colOff>159219</xdr:colOff>
      <xdr:row>745</xdr:row>
      <xdr:rowOff>99155</xdr:rowOff>
    </xdr:to>
    <xdr:sp macro="" textlink="">
      <xdr:nvSpPr>
        <xdr:cNvPr id="37" name="大かっこ 36"/>
        <xdr:cNvSpPr/>
      </xdr:nvSpPr>
      <xdr:spPr bwMode="auto">
        <a:xfrm>
          <a:off x="4531179" y="40685356"/>
          <a:ext cx="2159469" cy="602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27</xdr:col>
      <xdr:colOff>108857</xdr:colOff>
      <xdr:row>745</xdr:row>
      <xdr:rowOff>163286</xdr:rowOff>
    </xdr:from>
    <xdr:to>
      <xdr:col>27</xdr:col>
      <xdr:colOff>108857</xdr:colOff>
      <xdr:row>747</xdr:row>
      <xdr:rowOff>216244</xdr:rowOff>
    </xdr:to>
    <xdr:cxnSp macro="">
      <xdr:nvCxnSpPr>
        <xdr:cNvPr id="38" name="直線矢印コネクタ 37"/>
        <xdr:cNvCxnSpPr/>
      </xdr:nvCxnSpPr>
      <xdr:spPr bwMode="auto">
        <a:xfrm>
          <a:off x="5619750" y="41352107"/>
          <a:ext cx="0" cy="7605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748</xdr:row>
      <xdr:rowOff>0</xdr:rowOff>
    </xdr:from>
    <xdr:to>
      <xdr:col>33</xdr:col>
      <xdr:colOff>6184</xdr:colOff>
      <xdr:row>750</xdr:row>
      <xdr:rowOff>19720</xdr:rowOff>
    </xdr:to>
    <xdr:sp macro="" textlink="">
      <xdr:nvSpPr>
        <xdr:cNvPr id="39" name="正方形/長方形 38"/>
        <xdr:cNvSpPr/>
      </xdr:nvSpPr>
      <xdr:spPr bwMode="auto">
        <a:xfrm>
          <a:off x="4531178" y="42250179"/>
          <a:ext cx="2210542" cy="7272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13,351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81643</xdr:colOff>
      <xdr:row>750</xdr:row>
      <xdr:rowOff>136071</xdr:rowOff>
    </xdr:from>
    <xdr:to>
      <xdr:col>32</xdr:col>
      <xdr:colOff>200040</xdr:colOff>
      <xdr:row>752</xdr:row>
      <xdr:rowOff>56053</xdr:rowOff>
    </xdr:to>
    <xdr:sp macro="" textlink="">
      <xdr:nvSpPr>
        <xdr:cNvPr id="40" name="大かっこ 39"/>
        <xdr:cNvSpPr/>
      </xdr:nvSpPr>
      <xdr:spPr bwMode="auto">
        <a:xfrm>
          <a:off x="4572000" y="43093821"/>
          <a:ext cx="2159469" cy="627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27</xdr:col>
      <xdr:colOff>136071</xdr:colOff>
      <xdr:row>752</xdr:row>
      <xdr:rowOff>149679</xdr:rowOff>
    </xdr:from>
    <xdr:to>
      <xdr:col>27</xdr:col>
      <xdr:colOff>136071</xdr:colOff>
      <xdr:row>754</xdr:row>
      <xdr:rowOff>202639</xdr:rowOff>
    </xdr:to>
    <xdr:cxnSp macro="">
      <xdr:nvCxnSpPr>
        <xdr:cNvPr id="41" name="直線矢印コネクタ 40"/>
        <xdr:cNvCxnSpPr/>
      </xdr:nvCxnSpPr>
      <xdr:spPr bwMode="auto">
        <a:xfrm>
          <a:off x="5646964" y="43815000"/>
          <a:ext cx="0" cy="7605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81642</xdr:colOff>
      <xdr:row>755</xdr:row>
      <xdr:rowOff>13607</xdr:rowOff>
    </xdr:from>
    <xdr:to>
      <xdr:col>33</xdr:col>
      <xdr:colOff>47005</xdr:colOff>
      <xdr:row>757</xdr:row>
      <xdr:rowOff>139176</xdr:rowOff>
    </xdr:to>
    <xdr:sp macro="" textlink="">
      <xdr:nvSpPr>
        <xdr:cNvPr id="42" name="正方形/長方形 41"/>
        <xdr:cNvSpPr/>
      </xdr:nvSpPr>
      <xdr:spPr bwMode="auto">
        <a:xfrm>
          <a:off x="4571999" y="44740286"/>
          <a:ext cx="2210542" cy="114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19</a:t>
          </a:r>
          <a:r>
            <a:rPr kumimoji="1" lang="ja-JP" altLang="en-US" sz="1100">
              <a:solidFill>
                <a:schemeClr val="tx1"/>
              </a:solidFill>
            </a:rPr>
            <a:t>市町村、</a:t>
          </a:r>
          <a:r>
            <a:rPr kumimoji="1" lang="en-US" altLang="ja-JP" sz="1100">
              <a:solidFill>
                <a:schemeClr val="tx1"/>
              </a:solidFill>
            </a:rPr>
            <a:t>2</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13,351</a:t>
          </a:r>
          <a:r>
            <a:rPr kumimoji="1" lang="ja-JP" altLang="en-US" sz="1100">
              <a:solidFill>
                <a:sysClr val="windowText" lastClr="000000"/>
              </a:solidFill>
            </a:rPr>
            <a:t>百万円</a:t>
          </a:r>
        </a:p>
      </xdr:txBody>
    </xdr:sp>
    <xdr:clientData/>
  </xdr:twoCellAnchor>
  <xdr:twoCellAnchor>
    <xdr:from>
      <xdr:col>22</xdr:col>
      <xdr:colOff>81643</xdr:colOff>
      <xdr:row>757</xdr:row>
      <xdr:rowOff>258536</xdr:rowOff>
    </xdr:from>
    <xdr:to>
      <xdr:col>33</xdr:col>
      <xdr:colOff>55201</xdr:colOff>
      <xdr:row>758</xdr:row>
      <xdr:rowOff>423253</xdr:rowOff>
    </xdr:to>
    <xdr:sp macro="" textlink="">
      <xdr:nvSpPr>
        <xdr:cNvPr id="43" name="大かっこ 42"/>
        <xdr:cNvSpPr/>
      </xdr:nvSpPr>
      <xdr:spPr bwMode="auto">
        <a:xfrm>
          <a:off x="4572000" y="46005750"/>
          <a:ext cx="2218737" cy="831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12</xdr:col>
      <xdr:colOff>149678</xdr:colOff>
      <xdr:row>759</xdr:row>
      <xdr:rowOff>0</xdr:rowOff>
    </xdr:from>
    <xdr:to>
      <xdr:col>45</xdr:col>
      <xdr:colOff>130629</xdr:colOff>
      <xdr:row>776</xdr:row>
      <xdr:rowOff>125185</xdr:rowOff>
    </xdr:to>
    <xdr:grpSp>
      <xdr:nvGrpSpPr>
        <xdr:cNvPr id="44" name="グループ化 70"/>
        <xdr:cNvGrpSpPr>
          <a:grpSpLocks/>
        </xdr:cNvGrpSpPr>
      </xdr:nvGrpSpPr>
      <xdr:grpSpPr bwMode="auto">
        <a:xfrm>
          <a:off x="2598964" y="48142071"/>
          <a:ext cx="6716486" cy="5622471"/>
          <a:chOff x="2415582" y="37365220"/>
          <a:chExt cx="6066957" cy="5567571"/>
        </a:xfrm>
      </xdr:grpSpPr>
      <xdr:cxnSp macro="">
        <xdr:nvCxnSpPr>
          <xdr:cNvPr id="45" name="直線矢印コネクタ 44"/>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bwMode="auto">
          <a:xfrm>
            <a:off x="4276935" y="38528860"/>
            <a:ext cx="2072072" cy="110098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「幹線道路ネットワークを構築・</a:t>
            </a:r>
            <a:endParaRPr kumimoji="1" lang="en-US" altLang="ja-JP" sz="1100">
              <a:solidFill>
                <a:sysClr val="windowText" lastClr="000000"/>
              </a:solidFill>
            </a:endParaRPr>
          </a:p>
          <a:p>
            <a:pPr algn="ctr"/>
            <a:r>
              <a:rPr kumimoji="1" lang="ja-JP" altLang="en-US" sz="1100">
                <a:solidFill>
                  <a:sysClr val="windowText" lastClr="000000"/>
                </a:solidFill>
              </a:rPr>
              <a:t>補完する道路整備」</a:t>
            </a:r>
            <a:endParaRPr kumimoji="1" lang="en-US" altLang="ja-JP" sz="1100">
              <a:solidFill>
                <a:sysClr val="windowText" lastClr="000000"/>
              </a:solidFill>
            </a:endParaRPr>
          </a:p>
          <a:p>
            <a:pPr algn="ctr"/>
            <a:r>
              <a:rPr kumimoji="1" lang="en-US" altLang="ja-JP" sz="1100">
                <a:solidFill>
                  <a:sysClr val="windowText" lastClr="000000"/>
                </a:solidFill>
              </a:rPr>
              <a:t>5,315</a:t>
            </a:r>
            <a:r>
              <a:rPr kumimoji="1" lang="ja-JP" altLang="en-US" sz="1100">
                <a:solidFill>
                  <a:sysClr val="windowText" lastClr="000000"/>
                </a:solidFill>
              </a:rPr>
              <a:t>百万円</a:t>
            </a:r>
          </a:p>
        </xdr:txBody>
      </xdr:sp>
      <xdr:cxnSp macro="">
        <xdr:nvCxnSpPr>
          <xdr:cNvPr id="47" name="直線矢印コネクタ 46"/>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bwMode="auto">
          <a:xfrm>
            <a:off x="4306786" y="40768498"/>
            <a:ext cx="3248588" cy="172755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100">
                <a:solidFill>
                  <a:sysClr val="windowText" lastClr="000000"/>
                </a:solidFill>
              </a:rPr>
              <a:t>7</a:t>
            </a:r>
            <a:r>
              <a:rPr kumimoji="1" lang="en-US" altLang="ja-JP" sz="1200">
                <a:solidFill>
                  <a:sysClr val="windowText" lastClr="000000"/>
                </a:solidFill>
              </a:rPr>
              <a:t>,940</a:t>
            </a:r>
            <a:r>
              <a:rPr kumimoji="1" lang="ja-JP" altLang="en-US" sz="12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5,883</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200">
                <a:solidFill>
                  <a:sysClr val="windowText" lastClr="000000"/>
                </a:solidFill>
              </a:rPr>
              <a:t>810</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　</a:t>
            </a:r>
            <a:r>
              <a:rPr kumimoji="0" lang="en-US" altLang="ja-JP" sz="1200" b="0" i="0" u="none" strike="noStrike">
                <a:solidFill>
                  <a:sysClr val="windowText" lastClr="000000"/>
                </a:solidFill>
                <a:effectLst/>
                <a:latin typeface="+mn-lt"/>
                <a:ea typeface="+mn-ea"/>
                <a:cs typeface="+mn-cs"/>
              </a:rPr>
              <a:t>1,247</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7,940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49" name="大かっこ 48"/>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0" name="テキスト ボックス 49"/>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twoCellAnchor>
    <xdr:from>
      <xdr:col>22</xdr:col>
      <xdr:colOff>190499</xdr:colOff>
      <xdr:row>775</xdr:row>
      <xdr:rowOff>136071</xdr:rowOff>
    </xdr:from>
    <xdr:to>
      <xdr:col>40</xdr:col>
      <xdr:colOff>118591</xdr:colOff>
      <xdr:row>777</xdr:row>
      <xdr:rowOff>13607</xdr:rowOff>
    </xdr:to>
    <xdr:sp macro="" textlink="">
      <xdr:nvSpPr>
        <xdr:cNvPr id="51" name="正方形/長方形 50"/>
        <xdr:cNvSpPr/>
      </xdr:nvSpPr>
      <xdr:spPr bwMode="auto">
        <a:xfrm>
          <a:off x="4680856" y="52401107"/>
          <a:ext cx="3602021" cy="517071"/>
        </a:xfrm>
        <a:prstGeom prst="rect">
          <a:avLst/>
        </a:prstGeom>
        <a:noFill/>
        <a:ln w="190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交付決定ベースであるため、合計額が社会資本総合整備計画ごとの金額とは一致しない。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78</v>
      </c>
      <c r="AT2" s="927"/>
      <c r="AU2" s="927"/>
      <c r="AV2" s="43" t="str">
        <f>IF(AW2="", "", "-")</f>
        <v/>
      </c>
      <c r="AW2" s="898"/>
      <c r="AX2" s="898"/>
    </row>
    <row r="3" spans="1:50" ht="21" customHeight="1" thickBot="1" x14ac:dyDescent="0.2">
      <c r="A3" s="854" t="s">
        <v>462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510</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482</v>
      </c>
      <c r="H5" s="827"/>
      <c r="I5" s="827"/>
      <c r="J5" s="827"/>
      <c r="K5" s="827"/>
      <c r="L5" s="827"/>
      <c r="M5" s="828" t="s">
        <v>65</v>
      </c>
      <c r="N5" s="829"/>
      <c r="O5" s="829"/>
      <c r="P5" s="829"/>
      <c r="Q5" s="829"/>
      <c r="R5" s="830"/>
      <c r="S5" s="831" t="s">
        <v>483</v>
      </c>
      <c r="T5" s="827"/>
      <c r="U5" s="827"/>
      <c r="V5" s="827"/>
      <c r="W5" s="827"/>
      <c r="X5" s="832"/>
      <c r="Y5" s="685" t="s">
        <v>3</v>
      </c>
      <c r="Z5" s="529"/>
      <c r="AA5" s="529"/>
      <c r="AB5" s="529"/>
      <c r="AC5" s="529"/>
      <c r="AD5" s="530"/>
      <c r="AE5" s="686" t="s">
        <v>484</v>
      </c>
      <c r="AF5" s="686"/>
      <c r="AG5" s="686"/>
      <c r="AH5" s="686"/>
      <c r="AI5" s="686"/>
      <c r="AJ5" s="686"/>
      <c r="AK5" s="686"/>
      <c r="AL5" s="686"/>
      <c r="AM5" s="686"/>
      <c r="AN5" s="686"/>
      <c r="AO5" s="686"/>
      <c r="AP5" s="687"/>
      <c r="AQ5" s="688" t="s">
        <v>566</v>
      </c>
      <c r="AR5" s="689"/>
      <c r="AS5" s="689"/>
      <c r="AT5" s="689"/>
      <c r="AU5" s="689"/>
      <c r="AV5" s="689"/>
      <c r="AW5" s="689"/>
      <c r="AX5" s="690"/>
    </row>
    <row r="6" spans="1:50" ht="28.5"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7.4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9" t="s">
        <v>434</v>
      </c>
      <c r="Z7" s="429"/>
      <c r="AA7" s="429"/>
      <c r="AB7" s="429"/>
      <c r="AC7" s="429"/>
      <c r="AD7" s="910"/>
      <c r="AE7" s="899" t="s">
        <v>487</v>
      </c>
      <c r="AF7" s="900"/>
      <c r="AG7" s="900"/>
      <c r="AH7" s="900"/>
      <c r="AI7" s="900"/>
      <c r="AJ7" s="900"/>
      <c r="AK7" s="900"/>
      <c r="AL7" s="900"/>
      <c r="AM7" s="900"/>
      <c r="AN7" s="900"/>
      <c r="AO7" s="900"/>
      <c r="AP7" s="900"/>
      <c r="AQ7" s="900"/>
      <c r="AR7" s="900"/>
      <c r="AS7" s="900"/>
      <c r="AT7" s="900"/>
      <c r="AU7" s="900"/>
      <c r="AV7" s="900"/>
      <c r="AW7" s="900"/>
      <c r="AX7" s="901"/>
    </row>
    <row r="8" spans="1:50" ht="29.45" customHeight="1" x14ac:dyDescent="0.15">
      <c r="A8" s="481" t="s">
        <v>330</v>
      </c>
      <c r="B8" s="482"/>
      <c r="C8" s="482"/>
      <c r="D8" s="482"/>
      <c r="E8" s="482"/>
      <c r="F8" s="483"/>
      <c r="G8" s="928" t="str">
        <f>入力規則等!A28</f>
        <v>沖縄振興、国土強靱化施策</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公共事業</v>
      </c>
      <c r="AF8" s="707"/>
      <c r="AG8" s="707"/>
      <c r="AH8" s="707"/>
      <c r="AI8" s="707"/>
      <c r="AJ8" s="707"/>
      <c r="AK8" s="707"/>
      <c r="AL8" s="707"/>
      <c r="AM8" s="707"/>
      <c r="AN8" s="707"/>
      <c r="AO8" s="707"/>
      <c r="AP8" s="707"/>
      <c r="AQ8" s="707"/>
      <c r="AR8" s="707"/>
      <c r="AS8" s="707"/>
      <c r="AT8" s="707"/>
      <c r="AU8" s="707"/>
      <c r="AV8" s="707"/>
      <c r="AW8" s="707"/>
      <c r="AX8" s="708"/>
    </row>
    <row r="9" spans="1:50" ht="52.5" customHeight="1" x14ac:dyDescent="0.15">
      <c r="A9" s="836" t="s">
        <v>23</v>
      </c>
      <c r="B9" s="837"/>
      <c r="C9" s="837"/>
      <c r="D9" s="837"/>
      <c r="E9" s="837"/>
      <c r="F9" s="837"/>
      <c r="G9" s="838" t="s">
        <v>488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266.25" customHeight="1" x14ac:dyDescent="0.15">
      <c r="A10" s="647" t="s">
        <v>29</v>
      </c>
      <c r="B10" s="648"/>
      <c r="C10" s="648"/>
      <c r="D10" s="648"/>
      <c r="E10" s="648"/>
      <c r="F10" s="648"/>
      <c r="G10" s="741" t="s">
        <v>563</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30.6" customHeight="1" x14ac:dyDescent="0.15">
      <c r="A11" s="647" t="s">
        <v>5</v>
      </c>
      <c r="B11" s="648"/>
      <c r="C11" s="648"/>
      <c r="D11" s="648"/>
      <c r="E11" s="648"/>
      <c r="F11" s="649"/>
      <c r="G11" s="682" t="str">
        <f>入力規則等!P10</f>
        <v>交付</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14415</v>
      </c>
      <c r="Q13" s="645"/>
      <c r="R13" s="645"/>
      <c r="S13" s="645"/>
      <c r="T13" s="645"/>
      <c r="U13" s="645"/>
      <c r="V13" s="646"/>
      <c r="W13" s="644">
        <v>14075</v>
      </c>
      <c r="X13" s="645"/>
      <c r="Y13" s="645"/>
      <c r="Z13" s="645"/>
      <c r="AA13" s="645"/>
      <c r="AB13" s="645"/>
      <c r="AC13" s="646"/>
      <c r="AD13" s="644">
        <v>14282</v>
      </c>
      <c r="AE13" s="645"/>
      <c r="AF13" s="645"/>
      <c r="AG13" s="645"/>
      <c r="AH13" s="645"/>
      <c r="AI13" s="645"/>
      <c r="AJ13" s="646"/>
      <c r="AK13" s="644">
        <v>15100</v>
      </c>
      <c r="AL13" s="645"/>
      <c r="AM13" s="645"/>
      <c r="AN13" s="645"/>
      <c r="AO13" s="645"/>
      <c r="AP13" s="645"/>
      <c r="AQ13" s="646"/>
      <c r="AR13" s="906">
        <v>16457</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v>791</v>
      </c>
      <c r="Q14" s="645"/>
      <c r="R14" s="645"/>
      <c r="S14" s="645"/>
      <c r="T14" s="645"/>
      <c r="U14" s="645"/>
      <c r="V14" s="646"/>
      <c r="W14" s="644" t="s">
        <v>489</v>
      </c>
      <c r="X14" s="645"/>
      <c r="Y14" s="645"/>
      <c r="Z14" s="645"/>
      <c r="AA14" s="645"/>
      <c r="AB14" s="645"/>
      <c r="AC14" s="646"/>
      <c r="AD14" s="644" t="s">
        <v>489</v>
      </c>
      <c r="AE14" s="645"/>
      <c r="AF14" s="645"/>
      <c r="AG14" s="645"/>
      <c r="AH14" s="645"/>
      <c r="AI14" s="645"/>
      <c r="AJ14" s="646"/>
      <c r="AK14" s="644" t="s">
        <v>527</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v>7805.1</v>
      </c>
      <c r="Q15" s="645"/>
      <c r="R15" s="645"/>
      <c r="S15" s="645"/>
      <c r="T15" s="645"/>
      <c r="U15" s="645"/>
      <c r="V15" s="646"/>
      <c r="W15" s="644">
        <v>7265.5</v>
      </c>
      <c r="X15" s="645"/>
      <c r="Y15" s="645"/>
      <c r="Z15" s="645"/>
      <c r="AA15" s="645"/>
      <c r="AB15" s="645"/>
      <c r="AC15" s="646"/>
      <c r="AD15" s="644">
        <v>6070.32</v>
      </c>
      <c r="AE15" s="645"/>
      <c r="AF15" s="645"/>
      <c r="AG15" s="645"/>
      <c r="AH15" s="645"/>
      <c r="AI15" s="645"/>
      <c r="AJ15" s="646"/>
      <c r="AK15" s="644">
        <v>6824.8850000000002</v>
      </c>
      <c r="AL15" s="645"/>
      <c r="AM15" s="645"/>
      <c r="AN15" s="645"/>
      <c r="AO15" s="645"/>
      <c r="AP15" s="645"/>
      <c r="AQ15" s="646"/>
      <c r="AR15" s="644" t="s">
        <v>527</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v>-7265.5</v>
      </c>
      <c r="Q16" s="645"/>
      <c r="R16" s="645"/>
      <c r="S16" s="645"/>
      <c r="T16" s="645"/>
      <c r="U16" s="645"/>
      <c r="V16" s="646"/>
      <c r="W16" s="644">
        <v>-6070.32</v>
      </c>
      <c r="X16" s="645"/>
      <c r="Y16" s="645"/>
      <c r="Z16" s="645"/>
      <c r="AA16" s="645"/>
      <c r="AB16" s="645"/>
      <c r="AC16" s="646"/>
      <c r="AD16" s="644">
        <v>-6824.8850000000002</v>
      </c>
      <c r="AE16" s="645"/>
      <c r="AF16" s="645"/>
      <c r="AG16" s="645"/>
      <c r="AH16" s="645"/>
      <c r="AI16" s="645"/>
      <c r="AJ16" s="646"/>
      <c r="AK16" s="644" t="s">
        <v>528</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490</v>
      </c>
      <c r="Q17" s="645"/>
      <c r="R17" s="645"/>
      <c r="S17" s="645"/>
      <c r="T17" s="645"/>
      <c r="U17" s="645"/>
      <c r="V17" s="646"/>
      <c r="W17" s="644" t="s">
        <v>489</v>
      </c>
      <c r="X17" s="645"/>
      <c r="Y17" s="645"/>
      <c r="Z17" s="645"/>
      <c r="AA17" s="645"/>
      <c r="AB17" s="645"/>
      <c r="AC17" s="646"/>
      <c r="AD17" s="644" t="s">
        <v>489</v>
      </c>
      <c r="AE17" s="645"/>
      <c r="AF17" s="645"/>
      <c r="AG17" s="645"/>
      <c r="AH17" s="645"/>
      <c r="AI17" s="645"/>
      <c r="AJ17" s="646"/>
      <c r="AK17" s="644" t="s">
        <v>489</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15745.599999999999</v>
      </c>
      <c r="Q18" s="866"/>
      <c r="R18" s="866"/>
      <c r="S18" s="866"/>
      <c r="T18" s="866"/>
      <c r="U18" s="866"/>
      <c r="V18" s="867"/>
      <c r="W18" s="865">
        <f>SUM(W13:AC17)</f>
        <v>15270.18</v>
      </c>
      <c r="X18" s="866"/>
      <c r="Y18" s="866"/>
      <c r="Z18" s="866"/>
      <c r="AA18" s="866"/>
      <c r="AB18" s="866"/>
      <c r="AC18" s="867"/>
      <c r="AD18" s="865">
        <f>SUM(AD13:AJ17)</f>
        <v>13527.434999999999</v>
      </c>
      <c r="AE18" s="866"/>
      <c r="AF18" s="866"/>
      <c r="AG18" s="866"/>
      <c r="AH18" s="866"/>
      <c r="AI18" s="866"/>
      <c r="AJ18" s="867"/>
      <c r="AK18" s="865">
        <f>SUM(AK13:AQ17)</f>
        <v>21924.885000000002</v>
      </c>
      <c r="AL18" s="866"/>
      <c r="AM18" s="866"/>
      <c r="AN18" s="866"/>
      <c r="AO18" s="866"/>
      <c r="AP18" s="866"/>
      <c r="AQ18" s="867"/>
      <c r="AR18" s="865">
        <f>SUM(AR13:AX17)</f>
        <v>16457</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15695.2</v>
      </c>
      <c r="Q19" s="645"/>
      <c r="R19" s="645"/>
      <c r="S19" s="645"/>
      <c r="T19" s="645"/>
      <c r="U19" s="645"/>
      <c r="V19" s="646"/>
      <c r="W19" s="644">
        <v>15074.5</v>
      </c>
      <c r="X19" s="645"/>
      <c r="Y19" s="645"/>
      <c r="Z19" s="645"/>
      <c r="AA19" s="645"/>
      <c r="AB19" s="645"/>
      <c r="AC19" s="646"/>
      <c r="AD19" s="644">
        <v>13351.914000000001</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63" t="s">
        <v>10</v>
      </c>
      <c r="H20" s="864"/>
      <c r="I20" s="864"/>
      <c r="J20" s="864"/>
      <c r="K20" s="864"/>
      <c r="L20" s="864"/>
      <c r="M20" s="864"/>
      <c r="N20" s="864"/>
      <c r="O20" s="864"/>
      <c r="P20" s="304">
        <f>IF(P18=0, "-", SUM(P19)/P18)</f>
        <v>0.99679910578193287</v>
      </c>
      <c r="Q20" s="304"/>
      <c r="R20" s="304"/>
      <c r="S20" s="304"/>
      <c r="T20" s="304"/>
      <c r="U20" s="304"/>
      <c r="V20" s="304"/>
      <c r="W20" s="304">
        <f t="shared" ref="W20" si="0">IF(W18=0, "-", SUM(W19)/W18)</f>
        <v>0.98718548176904264</v>
      </c>
      <c r="X20" s="304"/>
      <c r="Y20" s="304"/>
      <c r="Z20" s="304"/>
      <c r="AA20" s="304"/>
      <c r="AB20" s="304"/>
      <c r="AC20" s="304"/>
      <c r="AD20" s="304">
        <f t="shared" ref="AD20" si="1">IF(AD18=0, "-", SUM(AD19)/AD18)</f>
        <v>0.98702481290799038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33"/>
      <c r="G21" s="302" t="s">
        <v>398</v>
      </c>
      <c r="H21" s="303"/>
      <c r="I21" s="303"/>
      <c r="J21" s="303"/>
      <c r="K21" s="303"/>
      <c r="L21" s="303"/>
      <c r="M21" s="303"/>
      <c r="N21" s="303"/>
      <c r="O21" s="303"/>
      <c r="P21" s="304">
        <f>IF(P19=0, "-", SUM(P19)/SUM(P13,P14))</f>
        <v>1.0321715112455609</v>
      </c>
      <c r="Q21" s="304"/>
      <c r="R21" s="304"/>
      <c r="S21" s="304"/>
      <c r="T21" s="304"/>
      <c r="U21" s="304"/>
      <c r="V21" s="304"/>
      <c r="W21" s="304">
        <f t="shared" ref="W21" si="2">IF(W19=0, "-", SUM(W19)/SUM(W13,W14))</f>
        <v>1.0710124333925399</v>
      </c>
      <c r="X21" s="304"/>
      <c r="Y21" s="304"/>
      <c r="Z21" s="304"/>
      <c r="AA21" s="304"/>
      <c r="AB21" s="304"/>
      <c r="AC21" s="304"/>
      <c r="AD21" s="304">
        <f t="shared" ref="AD21" si="3">IF(AD19=0, "-", SUM(AD19)/SUM(AD13,AD14))</f>
        <v>0.9348770480324885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470</v>
      </c>
      <c r="B22" s="952"/>
      <c r="C22" s="952"/>
      <c r="D22" s="952"/>
      <c r="E22" s="952"/>
      <c r="F22" s="953"/>
      <c r="G22" s="938" t="s">
        <v>378</v>
      </c>
      <c r="H22" s="208"/>
      <c r="I22" s="208"/>
      <c r="J22" s="208"/>
      <c r="K22" s="208"/>
      <c r="L22" s="208"/>
      <c r="M22" s="208"/>
      <c r="N22" s="208"/>
      <c r="O22" s="209"/>
      <c r="P22" s="923" t="s">
        <v>439</v>
      </c>
      <c r="Q22" s="208"/>
      <c r="R22" s="208"/>
      <c r="S22" s="208"/>
      <c r="T22" s="208"/>
      <c r="U22" s="208"/>
      <c r="V22" s="209"/>
      <c r="W22" s="923" t="s">
        <v>435</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39" t="s">
        <v>491</v>
      </c>
      <c r="H23" s="940"/>
      <c r="I23" s="940"/>
      <c r="J23" s="940"/>
      <c r="K23" s="940"/>
      <c r="L23" s="940"/>
      <c r="M23" s="940"/>
      <c r="N23" s="940"/>
      <c r="O23" s="941"/>
      <c r="P23" s="906">
        <f>AK13</f>
        <v>15100</v>
      </c>
      <c r="Q23" s="907"/>
      <c r="R23" s="907"/>
      <c r="S23" s="907"/>
      <c r="T23" s="907"/>
      <c r="U23" s="907"/>
      <c r="V23" s="924"/>
      <c r="W23" s="906">
        <f>AR13</f>
        <v>16457</v>
      </c>
      <c r="X23" s="907"/>
      <c r="Y23" s="907"/>
      <c r="Z23" s="907"/>
      <c r="AA23" s="907"/>
      <c r="AB23" s="907"/>
      <c r="AC23" s="924"/>
      <c r="AD23" s="961" t="s">
        <v>567</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44"/>
      <c r="Q24" s="645"/>
      <c r="R24" s="645"/>
      <c r="S24" s="645"/>
      <c r="T24" s="645"/>
      <c r="U24" s="645"/>
      <c r="V24" s="646"/>
      <c r="W24" s="644"/>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44"/>
      <c r="Q25" s="645"/>
      <c r="R25" s="645"/>
      <c r="S25" s="645"/>
      <c r="T25" s="645"/>
      <c r="U25" s="645"/>
      <c r="V25" s="646"/>
      <c r="W25" s="644"/>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4"/>
      <c r="Q26" s="645"/>
      <c r="R26" s="645"/>
      <c r="S26" s="645"/>
      <c r="T26" s="645"/>
      <c r="U26" s="645"/>
      <c r="V26" s="646"/>
      <c r="W26" s="644"/>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4"/>
      <c r="Q27" s="645"/>
      <c r="R27" s="645"/>
      <c r="S27" s="645"/>
      <c r="T27" s="645"/>
      <c r="U27" s="645"/>
      <c r="V27" s="646"/>
      <c r="W27" s="644"/>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382</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379</v>
      </c>
      <c r="H29" s="949"/>
      <c r="I29" s="949"/>
      <c r="J29" s="949"/>
      <c r="K29" s="949"/>
      <c r="L29" s="949"/>
      <c r="M29" s="949"/>
      <c r="N29" s="949"/>
      <c r="O29" s="950"/>
      <c r="P29" s="644">
        <f>AK13</f>
        <v>15100</v>
      </c>
      <c r="Q29" s="645"/>
      <c r="R29" s="645"/>
      <c r="S29" s="645"/>
      <c r="T29" s="645"/>
      <c r="U29" s="645"/>
      <c r="V29" s="646"/>
      <c r="W29" s="920">
        <f>AR13</f>
        <v>16457</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8" t="s">
        <v>394</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454</v>
      </c>
      <c r="AF30" s="846"/>
      <c r="AG30" s="846"/>
      <c r="AH30" s="847"/>
      <c r="AI30" s="845" t="s">
        <v>451</v>
      </c>
      <c r="AJ30" s="846"/>
      <c r="AK30" s="846"/>
      <c r="AL30" s="847"/>
      <c r="AM30" s="902" t="s">
        <v>446</v>
      </c>
      <c r="AN30" s="902"/>
      <c r="AO30" s="902"/>
      <c r="AP30" s="845"/>
      <c r="AQ30" s="754" t="s">
        <v>306</v>
      </c>
      <c r="AR30" s="755"/>
      <c r="AS30" s="755"/>
      <c r="AT30" s="756"/>
      <c r="AU30" s="761" t="s">
        <v>252</v>
      </c>
      <c r="AV30" s="761"/>
      <c r="AW30" s="761"/>
      <c r="AX30" s="903"/>
    </row>
    <row r="31" spans="1:50" ht="16.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490</v>
      </c>
      <c r="AR31" s="186"/>
      <c r="AS31" s="119" t="s">
        <v>307</v>
      </c>
      <c r="AT31" s="120"/>
      <c r="AU31" s="185" t="s">
        <v>490</v>
      </c>
      <c r="AV31" s="185"/>
      <c r="AW31" s="384" t="s">
        <v>296</v>
      </c>
      <c r="AX31" s="385"/>
    </row>
    <row r="32" spans="1:50" ht="23.1" customHeight="1" x14ac:dyDescent="0.15">
      <c r="A32" s="389"/>
      <c r="B32" s="387"/>
      <c r="C32" s="387"/>
      <c r="D32" s="387"/>
      <c r="E32" s="387"/>
      <c r="F32" s="388"/>
      <c r="G32" s="550" t="s">
        <v>550</v>
      </c>
      <c r="H32" s="551"/>
      <c r="I32" s="551"/>
      <c r="J32" s="551"/>
      <c r="K32" s="551"/>
      <c r="L32" s="551"/>
      <c r="M32" s="551"/>
      <c r="N32" s="551"/>
      <c r="O32" s="552"/>
      <c r="P32" s="91" t="s">
        <v>492</v>
      </c>
      <c r="Q32" s="91"/>
      <c r="R32" s="91"/>
      <c r="S32" s="91"/>
      <c r="T32" s="91"/>
      <c r="U32" s="91"/>
      <c r="V32" s="91"/>
      <c r="W32" s="91"/>
      <c r="X32" s="92"/>
      <c r="Y32" s="457" t="s">
        <v>12</v>
      </c>
      <c r="Z32" s="517"/>
      <c r="AA32" s="518"/>
      <c r="AB32" s="447" t="s">
        <v>493</v>
      </c>
      <c r="AC32" s="447"/>
      <c r="AD32" s="447"/>
      <c r="AE32" s="204">
        <v>78</v>
      </c>
      <c r="AF32" s="205"/>
      <c r="AG32" s="205"/>
      <c r="AH32" s="205"/>
      <c r="AI32" s="204">
        <v>82</v>
      </c>
      <c r="AJ32" s="205"/>
      <c r="AK32" s="205"/>
      <c r="AL32" s="205"/>
      <c r="AM32" s="204">
        <v>73</v>
      </c>
      <c r="AN32" s="205"/>
      <c r="AO32" s="205"/>
      <c r="AP32" s="205"/>
      <c r="AQ32" s="326" t="s">
        <v>490</v>
      </c>
      <c r="AR32" s="193"/>
      <c r="AS32" s="193"/>
      <c r="AT32" s="327"/>
      <c r="AU32" s="205" t="s">
        <v>490</v>
      </c>
      <c r="AV32" s="205"/>
      <c r="AW32" s="205"/>
      <c r="AX32" s="207"/>
    </row>
    <row r="33" spans="1:50" ht="23.1"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493</v>
      </c>
      <c r="AC33" s="509"/>
      <c r="AD33" s="509"/>
      <c r="AE33" s="204">
        <v>100</v>
      </c>
      <c r="AF33" s="205"/>
      <c r="AG33" s="205"/>
      <c r="AH33" s="205"/>
      <c r="AI33" s="204">
        <v>100</v>
      </c>
      <c r="AJ33" s="205"/>
      <c r="AK33" s="205"/>
      <c r="AL33" s="205"/>
      <c r="AM33" s="204">
        <v>100</v>
      </c>
      <c r="AN33" s="205"/>
      <c r="AO33" s="205"/>
      <c r="AP33" s="205"/>
      <c r="AQ33" s="326" t="s">
        <v>490</v>
      </c>
      <c r="AR33" s="193"/>
      <c r="AS33" s="193"/>
      <c r="AT33" s="327"/>
      <c r="AU33" s="205" t="s">
        <v>490</v>
      </c>
      <c r="AV33" s="205"/>
      <c r="AW33" s="205"/>
      <c r="AX33" s="207"/>
    </row>
    <row r="34" spans="1:50" ht="23.1"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78</v>
      </c>
      <c r="AF34" s="205"/>
      <c r="AG34" s="205"/>
      <c r="AH34" s="205"/>
      <c r="AI34" s="204">
        <v>82</v>
      </c>
      <c r="AJ34" s="205"/>
      <c r="AK34" s="205"/>
      <c r="AL34" s="205"/>
      <c r="AM34" s="204">
        <v>73</v>
      </c>
      <c r="AN34" s="205"/>
      <c r="AO34" s="205"/>
      <c r="AP34" s="205"/>
      <c r="AQ34" s="326" t="s">
        <v>490</v>
      </c>
      <c r="AR34" s="193"/>
      <c r="AS34" s="193"/>
      <c r="AT34" s="327"/>
      <c r="AU34" s="205" t="s">
        <v>490</v>
      </c>
      <c r="AV34" s="205"/>
      <c r="AW34" s="205"/>
      <c r="AX34" s="207"/>
    </row>
    <row r="35" spans="1:50" ht="25.5" customHeight="1" x14ac:dyDescent="0.15">
      <c r="A35" s="212" t="s">
        <v>424</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5.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7" t="s">
        <v>394</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7"/>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394</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7"/>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1" t="s">
        <v>252</v>
      </c>
      <c r="AV51" s="911"/>
      <c r="AW51" s="911"/>
      <c r="AX51" s="91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1" t="s">
        <v>14</v>
      </c>
      <c r="AC55" s="581"/>
      <c r="AD55" s="58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1" t="s">
        <v>252</v>
      </c>
      <c r="AV58" s="911"/>
      <c r="AW58" s="911"/>
      <c r="AX58" s="91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8"/>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4"/>
    </row>
    <row r="80" spans="1:50" ht="18.75" hidden="1" customHeight="1" x14ac:dyDescent="0.15">
      <c r="A80" s="851"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3"/>
      <c r="C82" s="414"/>
      <c r="D82" s="414"/>
      <c r="E82" s="414"/>
      <c r="F82" s="415"/>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3"/>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2"/>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1" t="s">
        <v>14</v>
      </c>
      <c r="AC89" s="581"/>
      <c r="AD89" s="581"/>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2"/>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1" t="s">
        <v>14</v>
      </c>
      <c r="AC94" s="581"/>
      <c r="AD94" s="581"/>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2"/>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29.4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1" customHeight="1" x14ac:dyDescent="0.15">
      <c r="A101" s="408"/>
      <c r="B101" s="409"/>
      <c r="C101" s="409"/>
      <c r="D101" s="409"/>
      <c r="E101" s="409"/>
      <c r="F101" s="410"/>
      <c r="G101" s="91" t="s">
        <v>495</v>
      </c>
      <c r="H101" s="91"/>
      <c r="I101" s="91"/>
      <c r="J101" s="91"/>
      <c r="K101" s="91"/>
      <c r="L101" s="91"/>
      <c r="M101" s="91"/>
      <c r="N101" s="91"/>
      <c r="O101" s="91"/>
      <c r="P101" s="91"/>
      <c r="Q101" s="91"/>
      <c r="R101" s="91"/>
      <c r="S101" s="91"/>
      <c r="T101" s="91"/>
      <c r="U101" s="91"/>
      <c r="V101" s="91"/>
      <c r="W101" s="91"/>
      <c r="X101" s="92"/>
      <c r="Y101" s="528" t="s">
        <v>54</v>
      </c>
      <c r="Z101" s="529"/>
      <c r="AA101" s="530"/>
      <c r="AB101" s="447" t="s">
        <v>496</v>
      </c>
      <c r="AC101" s="447"/>
      <c r="AD101" s="447"/>
      <c r="AE101" s="204">
        <v>2508</v>
      </c>
      <c r="AF101" s="205"/>
      <c r="AG101" s="205"/>
      <c r="AH101" s="206"/>
      <c r="AI101" s="204">
        <v>2520</v>
      </c>
      <c r="AJ101" s="205"/>
      <c r="AK101" s="205"/>
      <c r="AL101" s="206"/>
      <c r="AM101" s="204">
        <v>2627</v>
      </c>
      <c r="AN101" s="205"/>
      <c r="AO101" s="205"/>
      <c r="AP101" s="206"/>
      <c r="AQ101" s="204" t="s">
        <v>498</v>
      </c>
      <c r="AR101" s="205"/>
      <c r="AS101" s="205"/>
      <c r="AT101" s="206"/>
      <c r="AU101" s="204" t="s">
        <v>490</v>
      </c>
      <c r="AV101" s="205"/>
      <c r="AW101" s="205"/>
      <c r="AX101" s="206"/>
    </row>
    <row r="102" spans="1:60" ht="16.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490</v>
      </c>
      <c r="AC102" s="447"/>
      <c r="AD102" s="447"/>
      <c r="AE102" s="404" t="s">
        <v>490</v>
      </c>
      <c r="AF102" s="404"/>
      <c r="AG102" s="404"/>
      <c r="AH102" s="404"/>
      <c r="AI102" s="404" t="s">
        <v>499</v>
      </c>
      <c r="AJ102" s="404"/>
      <c r="AK102" s="404"/>
      <c r="AL102" s="404"/>
      <c r="AM102" s="404" t="s">
        <v>477</v>
      </c>
      <c r="AN102" s="404"/>
      <c r="AO102" s="404"/>
      <c r="AP102" s="404"/>
      <c r="AQ102" s="204" t="s">
        <v>497</v>
      </c>
      <c r="AR102" s="205"/>
      <c r="AS102" s="205"/>
      <c r="AT102" s="206"/>
      <c r="AU102" s="259" t="s">
        <v>490</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1"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8" t="s">
        <v>441</v>
      </c>
      <c r="AR115" s="579"/>
      <c r="AS115" s="579"/>
      <c r="AT115" s="579"/>
      <c r="AU115" s="579"/>
      <c r="AV115" s="579"/>
      <c r="AW115" s="579"/>
      <c r="AX115" s="580"/>
    </row>
    <row r="116" spans="1:50" ht="21.6" customHeight="1" x14ac:dyDescent="0.15">
      <c r="A116" s="425"/>
      <c r="B116" s="426"/>
      <c r="C116" s="426"/>
      <c r="D116" s="426"/>
      <c r="E116" s="426"/>
      <c r="F116" s="427"/>
      <c r="G116" s="379" t="s">
        <v>551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v>357.4</v>
      </c>
      <c r="AF116" s="404"/>
      <c r="AG116" s="404"/>
      <c r="AH116" s="404"/>
      <c r="AI116" s="404">
        <v>353.6</v>
      </c>
      <c r="AJ116" s="404"/>
      <c r="AK116" s="404"/>
      <c r="AL116" s="404"/>
      <c r="AM116" s="404">
        <v>337.5</v>
      </c>
      <c r="AN116" s="404"/>
      <c r="AO116" s="404"/>
      <c r="AP116" s="404"/>
      <c r="AQ116" s="204" t="s">
        <v>489</v>
      </c>
      <c r="AR116" s="205"/>
      <c r="AS116" s="205"/>
      <c r="AT116" s="205"/>
      <c r="AU116" s="205"/>
      <c r="AV116" s="205"/>
      <c r="AW116" s="205"/>
      <c r="AX116" s="207"/>
    </row>
    <row r="117" spans="1:50" ht="39.950000000000003"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501</v>
      </c>
      <c r="AC117" s="459"/>
      <c r="AD117" s="460"/>
      <c r="AE117" s="577" t="s">
        <v>502</v>
      </c>
      <c r="AF117" s="537"/>
      <c r="AG117" s="537"/>
      <c r="AH117" s="537"/>
      <c r="AI117" s="577" t="s">
        <v>552</v>
      </c>
      <c r="AJ117" s="537"/>
      <c r="AK117" s="537"/>
      <c r="AL117" s="537"/>
      <c r="AM117" s="577" t="s">
        <v>553</v>
      </c>
      <c r="AN117" s="537"/>
      <c r="AO117" s="537"/>
      <c r="AP117" s="537"/>
      <c r="AQ117" s="537" t="s">
        <v>489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8" t="s">
        <v>441</v>
      </c>
      <c r="AR118" s="579"/>
      <c r="AS118" s="579"/>
      <c r="AT118" s="579"/>
      <c r="AU118" s="579"/>
      <c r="AV118" s="579"/>
      <c r="AW118" s="579"/>
      <c r="AX118" s="580"/>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8" t="s">
        <v>441</v>
      </c>
      <c r="AR121" s="579"/>
      <c r="AS121" s="579"/>
      <c r="AT121" s="579"/>
      <c r="AU121" s="579"/>
      <c r="AV121" s="579"/>
      <c r="AW121" s="579"/>
      <c r="AX121" s="580"/>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8" t="s">
        <v>441</v>
      </c>
      <c r="AR124" s="579"/>
      <c r="AS124" s="579"/>
      <c r="AT124" s="579"/>
      <c r="AU124" s="579"/>
      <c r="AV124" s="579"/>
      <c r="AW124" s="579"/>
      <c r="AX124" s="580"/>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8"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454</v>
      </c>
      <c r="AF127" s="402"/>
      <c r="AG127" s="402"/>
      <c r="AH127" s="403"/>
      <c r="AI127" s="401" t="s">
        <v>451</v>
      </c>
      <c r="AJ127" s="402"/>
      <c r="AK127" s="402"/>
      <c r="AL127" s="403"/>
      <c r="AM127" s="401" t="s">
        <v>446</v>
      </c>
      <c r="AN127" s="402"/>
      <c r="AO127" s="402"/>
      <c r="AP127" s="403"/>
      <c r="AQ127" s="578" t="s">
        <v>441</v>
      </c>
      <c r="AR127" s="579"/>
      <c r="AS127" s="579"/>
      <c r="AT127" s="579"/>
      <c r="AU127" s="579"/>
      <c r="AV127" s="579"/>
      <c r="AW127" s="579"/>
      <c r="AX127" s="580"/>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571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thickBot="1" x14ac:dyDescent="0.2">
      <c r="A131" s="175"/>
      <c r="B131" s="172"/>
      <c r="C131" s="166"/>
      <c r="D131" s="172"/>
      <c r="E131" s="160" t="s">
        <v>338</v>
      </c>
      <c r="F131" s="161"/>
      <c r="G131" s="96" t="s">
        <v>572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8"/>
      <c r="E430" s="160" t="s">
        <v>464</v>
      </c>
      <c r="F430" s="885"/>
      <c r="G430" s="886" t="s">
        <v>326</v>
      </c>
      <c r="H430" s="109"/>
      <c r="I430" s="109"/>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66"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485</v>
      </c>
      <c r="AE702" s="332"/>
      <c r="AF702" s="332"/>
      <c r="AG702" s="371" t="s">
        <v>558</v>
      </c>
      <c r="AH702" s="372"/>
      <c r="AI702" s="372"/>
      <c r="AJ702" s="372"/>
      <c r="AK702" s="372"/>
      <c r="AL702" s="372"/>
      <c r="AM702" s="372"/>
      <c r="AN702" s="372"/>
      <c r="AO702" s="372"/>
      <c r="AP702" s="372"/>
      <c r="AQ702" s="372"/>
      <c r="AR702" s="372"/>
      <c r="AS702" s="372"/>
      <c r="AT702" s="372"/>
      <c r="AU702" s="372"/>
      <c r="AV702" s="372"/>
      <c r="AW702" s="372"/>
      <c r="AX702" s="373"/>
    </row>
    <row r="703" spans="1:50" ht="77.4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503</v>
      </c>
      <c r="AE703" s="315"/>
      <c r="AF703" s="315"/>
      <c r="AG703" s="87" t="s">
        <v>554</v>
      </c>
      <c r="AH703" s="88"/>
      <c r="AI703" s="88"/>
      <c r="AJ703" s="88"/>
      <c r="AK703" s="88"/>
      <c r="AL703" s="88"/>
      <c r="AM703" s="88"/>
      <c r="AN703" s="88"/>
      <c r="AO703" s="88"/>
      <c r="AP703" s="88"/>
      <c r="AQ703" s="88"/>
      <c r="AR703" s="88"/>
      <c r="AS703" s="88"/>
      <c r="AT703" s="88"/>
      <c r="AU703" s="88"/>
      <c r="AV703" s="88"/>
      <c r="AW703" s="88"/>
      <c r="AX703" s="89"/>
    </row>
    <row r="704" spans="1:50" ht="100.5"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485</v>
      </c>
      <c r="AE704" s="770"/>
      <c r="AF704" s="770"/>
      <c r="AG704" s="153" t="s">
        <v>555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504</v>
      </c>
      <c r="AE705" s="702"/>
      <c r="AF705" s="702"/>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425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505</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505</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35.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485</v>
      </c>
      <c r="AE708" s="592"/>
      <c r="AF708" s="592"/>
      <c r="AG708" s="729" t="s">
        <v>559</v>
      </c>
      <c r="AH708" s="730"/>
      <c r="AI708" s="730"/>
      <c r="AJ708" s="730"/>
      <c r="AK708" s="730"/>
      <c r="AL708" s="730"/>
      <c r="AM708" s="730"/>
      <c r="AN708" s="730"/>
      <c r="AO708" s="730"/>
      <c r="AP708" s="730"/>
      <c r="AQ708" s="730"/>
      <c r="AR708" s="730"/>
      <c r="AS708" s="730"/>
      <c r="AT708" s="730"/>
      <c r="AU708" s="730"/>
      <c r="AV708" s="730"/>
      <c r="AW708" s="730"/>
      <c r="AX708" s="731"/>
    </row>
    <row r="709" spans="1:50" ht="43.5" customHeight="1" x14ac:dyDescent="0.15">
      <c r="A709" s="629"/>
      <c r="B709" s="631"/>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506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504</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74.099999999999994"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4" t="s">
        <v>485</v>
      </c>
      <c r="AE711" s="315"/>
      <c r="AF711" s="315"/>
      <c r="AG711" s="87" t="s">
        <v>556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504</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30.6" customHeight="1" x14ac:dyDescent="0.15">
      <c r="A713" s="629"/>
      <c r="B713" s="631"/>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485</v>
      </c>
      <c r="AE713" s="315"/>
      <c r="AF713" s="650"/>
      <c r="AG713" s="87" t="s">
        <v>569</v>
      </c>
      <c r="AH713" s="88"/>
      <c r="AI713" s="88"/>
      <c r="AJ713" s="88"/>
      <c r="AK713" s="88"/>
      <c r="AL713" s="88"/>
      <c r="AM713" s="88"/>
      <c r="AN713" s="88"/>
      <c r="AO713" s="88"/>
      <c r="AP713" s="88"/>
      <c r="AQ713" s="88"/>
      <c r="AR713" s="88"/>
      <c r="AS713" s="88"/>
      <c r="AT713" s="88"/>
      <c r="AU713" s="88"/>
      <c r="AV713" s="88"/>
      <c r="AW713" s="88"/>
      <c r="AX713" s="89"/>
    </row>
    <row r="714" spans="1:50" ht="104.25" customHeight="1" x14ac:dyDescent="0.15">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485</v>
      </c>
      <c r="AE714" s="795"/>
      <c r="AF714" s="796"/>
      <c r="AG714" s="723" t="s">
        <v>557</v>
      </c>
      <c r="AH714" s="724"/>
      <c r="AI714" s="724"/>
      <c r="AJ714" s="724"/>
      <c r="AK714" s="724"/>
      <c r="AL714" s="724"/>
      <c r="AM714" s="724"/>
      <c r="AN714" s="724"/>
      <c r="AO714" s="724"/>
      <c r="AP714" s="724"/>
      <c r="AQ714" s="724"/>
      <c r="AR714" s="724"/>
      <c r="AS714" s="724"/>
      <c r="AT714" s="724"/>
      <c r="AU714" s="724"/>
      <c r="AV714" s="724"/>
      <c r="AW714" s="724"/>
      <c r="AX714" s="725"/>
    </row>
    <row r="715" spans="1:50" ht="61.5" customHeight="1" x14ac:dyDescent="0.15">
      <c r="A715" s="627"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485</v>
      </c>
      <c r="AE715" s="592"/>
      <c r="AF715" s="643"/>
      <c r="AG715" s="729" t="s">
        <v>570</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504</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504</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33.75"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t="s">
        <v>507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485</v>
      </c>
      <c r="AE719" s="592"/>
      <c r="AF719" s="592"/>
      <c r="AG719" s="111" t="s">
        <v>508</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t="s">
        <v>510</v>
      </c>
      <c r="D721" s="283"/>
      <c r="E721" s="283"/>
      <c r="F721" s="284"/>
      <c r="G721" s="273"/>
      <c r="H721" s="274"/>
      <c r="I721" s="69" t="str">
        <f>IF(OR(G721="　", G721=""), "", "-")</f>
        <v/>
      </c>
      <c r="J721" s="277">
        <v>79</v>
      </c>
      <c r="K721" s="277"/>
      <c r="L721" s="69" t="str">
        <f>IF(M721="","","-")</f>
        <v/>
      </c>
      <c r="M721" s="70"/>
      <c r="N721" s="290" t="s">
        <v>509</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9"/>
      <c r="C726" s="802" t="s">
        <v>52</v>
      </c>
      <c r="D726" s="824"/>
      <c r="E726" s="824"/>
      <c r="F726" s="825"/>
      <c r="G726" s="563" t="s">
        <v>561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5" t="s">
        <v>56</v>
      </c>
      <c r="D727" s="736"/>
      <c r="E727" s="736"/>
      <c r="F727" s="737"/>
      <c r="G727" s="561" t="s">
        <v>562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t="s">
        <v>564</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256</v>
      </c>
      <c r="B731" s="787"/>
      <c r="C731" s="787"/>
      <c r="D731" s="787"/>
      <c r="E731" s="788"/>
      <c r="F731" s="716" t="s">
        <v>565</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256</v>
      </c>
      <c r="B733" s="661"/>
      <c r="C733" s="661"/>
      <c r="D733" s="661"/>
      <c r="E733" s="662"/>
      <c r="F733" s="624" t="s">
        <v>568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336" customHeight="1" thickBot="1" x14ac:dyDescent="0.2">
      <c r="A735" s="777" t="s">
        <v>560</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468</v>
      </c>
      <c r="B737" s="196"/>
      <c r="C737" s="196"/>
      <c r="D737" s="197"/>
      <c r="E737" s="977" t="s">
        <v>489</v>
      </c>
      <c r="F737" s="977"/>
      <c r="G737" s="977"/>
      <c r="H737" s="977"/>
      <c r="I737" s="977"/>
      <c r="J737" s="977"/>
      <c r="K737" s="977"/>
      <c r="L737" s="977"/>
      <c r="M737" s="977"/>
      <c r="N737" s="351" t="s">
        <v>461</v>
      </c>
      <c r="O737" s="351"/>
      <c r="P737" s="351"/>
      <c r="Q737" s="351"/>
      <c r="R737" s="977" t="s">
        <v>512</v>
      </c>
      <c r="S737" s="977"/>
      <c r="T737" s="977"/>
      <c r="U737" s="977"/>
      <c r="V737" s="977"/>
      <c r="W737" s="977"/>
      <c r="X737" s="977"/>
      <c r="Y737" s="977"/>
      <c r="Z737" s="977"/>
      <c r="AA737" s="351" t="s">
        <v>460</v>
      </c>
      <c r="AB737" s="351"/>
      <c r="AC737" s="351"/>
      <c r="AD737" s="351"/>
      <c r="AE737" s="977" t="s">
        <v>514</v>
      </c>
      <c r="AF737" s="977"/>
      <c r="AG737" s="977"/>
      <c r="AH737" s="977"/>
      <c r="AI737" s="977"/>
      <c r="AJ737" s="977"/>
      <c r="AK737" s="977"/>
      <c r="AL737" s="977"/>
      <c r="AM737" s="977"/>
      <c r="AN737" s="351" t="s">
        <v>459</v>
      </c>
      <c r="AO737" s="351"/>
      <c r="AP737" s="351"/>
      <c r="AQ737" s="351"/>
      <c r="AR737" s="969" t="s">
        <v>516</v>
      </c>
      <c r="AS737" s="970"/>
      <c r="AT737" s="970"/>
      <c r="AU737" s="970"/>
      <c r="AV737" s="970"/>
      <c r="AW737" s="970"/>
      <c r="AX737" s="971"/>
      <c r="AY737" s="75"/>
      <c r="AZ737" s="75"/>
    </row>
    <row r="738" spans="1:52" ht="24.75" customHeight="1" x14ac:dyDescent="0.15">
      <c r="A738" s="978" t="s">
        <v>458</v>
      </c>
      <c r="B738" s="196"/>
      <c r="C738" s="196"/>
      <c r="D738" s="197"/>
      <c r="E738" s="977" t="s">
        <v>511</v>
      </c>
      <c r="F738" s="977"/>
      <c r="G738" s="977"/>
      <c r="H738" s="977"/>
      <c r="I738" s="977"/>
      <c r="J738" s="977"/>
      <c r="K738" s="977"/>
      <c r="L738" s="977"/>
      <c r="M738" s="977"/>
      <c r="N738" s="351" t="s">
        <v>457</v>
      </c>
      <c r="O738" s="351"/>
      <c r="P738" s="351"/>
      <c r="Q738" s="351"/>
      <c r="R738" s="977" t="s">
        <v>513</v>
      </c>
      <c r="S738" s="977"/>
      <c r="T738" s="977"/>
      <c r="U738" s="977"/>
      <c r="V738" s="977"/>
      <c r="W738" s="977"/>
      <c r="X738" s="977"/>
      <c r="Y738" s="977"/>
      <c r="Z738" s="977"/>
      <c r="AA738" s="351" t="s">
        <v>456</v>
      </c>
      <c r="AB738" s="351"/>
      <c r="AC738" s="351"/>
      <c r="AD738" s="351"/>
      <c r="AE738" s="977" t="s">
        <v>515</v>
      </c>
      <c r="AF738" s="977"/>
      <c r="AG738" s="977"/>
      <c r="AH738" s="977"/>
      <c r="AI738" s="977"/>
      <c r="AJ738" s="977"/>
      <c r="AK738" s="977"/>
      <c r="AL738" s="977"/>
      <c r="AM738" s="977"/>
      <c r="AN738" s="351" t="s">
        <v>452</v>
      </c>
      <c r="AO738" s="351"/>
      <c r="AP738" s="351"/>
      <c r="AQ738" s="351"/>
      <c r="AR738" s="969" t="s">
        <v>517</v>
      </c>
      <c r="AS738" s="970"/>
      <c r="AT738" s="970"/>
      <c r="AU738" s="970"/>
      <c r="AV738" s="970"/>
      <c r="AW738" s="970"/>
      <c r="AX738" s="971"/>
    </row>
    <row r="739" spans="1:52" ht="24.75" customHeight="1" thickBot="1" x14ac:dyDescent="0.2">
      <c r="A739" s="979" t="s">
        <v>448</v>
      </c>
      <c r="B739" s="980"/>
      <c r="C739" s="980"/>
      <c r="D739" s="981"/>
      <c r="E739" s="982" t="s">
        <v>510</v>
      </c>
      <c r="F739" s="972"/>
      <c r="G739" s="972"/>
      <c r="H739" s="79" t="str">
        <f>IF(E739="", "", "(")</f>
        <v>(</v>
      </c>
      <c r="I739" s="972"/>
      <c r="J739" s="972"/>
      <c r="K739" s="79" t="str">
        <f>IF(OR(I739="　", I739=""), "", "-")</f>
        <v/>
      </c>
      <c r="L739" s="973">
        <v>72</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1" t="s">
        <v>428</v>
      </c>
      <c r="B740" s="602"/>
      <c r="C740" s="602"/>
      <c r="D740" s="602"/>
      <c r="E740" s="602"/>
      <c r="F740" s="603"/>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430</v>
      </c>
      <c r="B779" s="616"/>
      <c r="C779" s="616"/>
      <c r="D779" s="616"/>
      <c r="E779" s="616"/>
      <c r="F779" s="617"/>
      <c r="G779" s="582" t="s">
        <v>518</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407</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8"/>
      <c r="B781" s="619"/>
      <c r="C781" s="619"/>
      <c r="D781" s="619"/>
      <c r="E781" s="619"/>
      <c r="F781" s="620"/>
      <c r="G781" s="657" t="s">
        <v>519</v>
      </c>
      <c r="H781" s="658"/>
      <c r="I781" s="658"/>
      <c r="J781" s="658"/>
      <c r="K781" s="659"/>
      <c r="L781" s="651" t="s">
        <v>549</v>
      </c>
      <c r="M781" s="652"/>
      <c r="N781" s="652"/>
      <c r="O781" s="652"/>
      <c r="P781" s="652"/>
      <c r="Q781" s="652"/>
      <c r="R781" s="652"/>
      <c r="S781" s="652"/>
      <c r="T781" s="652"/>
      <c r="U781" s="652"/>
      <c r="V781" s="652"/>
      <c r="W781" s="652"/>
      <c r="X781" s="653"/>
      <c r="Y781" s="374">
        <v>5314.567</v>
      </c>
      <c r="Z781" s="375"/>
      <c r="AA781" s="375"/>
      <c r="AB781" s="792"/>
      <c r="AC781" s="657"/>
      <c r="AD781" s="658"/>
      <c r="AE781" s="658"/>
      <c r="AF781" s="658"/>
      <c r="AG781" s="659"/>
      <c r="AH781" s="651"/>
      <c r="AI781" s="652"/>
      <c r="AJ781" s="652"/>
      <c r="AK781" s="652"/>
      <c r="AL781" s="652"/>
      <c r="AM781" s="652"/>
      <c r="AN781" s="652"/>
      <c r="AO781" s="652"/>
      <c r="AP781" s="652"/>
      <c r="AQ781" s="652"/>
      <c r="AR781" s="652"/>
      <c r="AS781" s="652"/>
      <c r="AT781" s="653"/>
      <c r="AU781" s="374"/>
      <c r="AV781" s="375"/>
      <c r="AW781" s="375"/>
      <c r="AX781" s="376"/>
    </row>
    <row r="782" spans="1:50" ht="24.75" customHeight="1" x14ac:dyDescent="0.15">
      <c r="A782" s="618"/>
      <c r="B782" s="619"/>
      <c r="C782" s="619"/>
      <c r="D782" s="619"/>
      <c r="E782" s="619"/>
      <c r="F782" s="620"/>
      <c r="G782" s="593" t="s">
        <v>519</v>
      </c>
      <c r="H782" s="594"/>
      <c r="I782" s="594"/>
      <c r="J782" s="594"/>
      <c r="K782" s="595"/>
      <c r="L782" s="585" t="s">
        <v>520</v>
      </c>
      <c r="M782" s="586"/>
      <c r="N782" s="586"/>
      <c r="O782" s="586"/>
      <c r="P782" s="586"/>
      <c r="Q782" s="586"/>
      <c r="R782" s="586"/>
      <c r="S782" s="586"/>
      <c r="T782" s="586"/>
      <c r="U782" s="586"/>
      <c r="V782" s="586"/>
      <c r="W782" s="586"/>
      <c r="X782" s="587"/>
      <c r="Y782" s="588">
        <v>1718.34</v>
      </c>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customHeight="1" x14ac:dyDescent="0.15">
      <c r="A783" s="618"/>
      <c r="B783" s="619"/>
      <c r="C783" s="619"/>
      <c r="D783" s="619"/>
      <c r="E783" s="619"/>
      <c r="F783" s="620"/>
      <c r="G783" s="593" t="s">
        <v>519</v>
      </c>
      <c r="H783" s="594"/>
      <c r="I783" s="594"/>
      <c r="J783" s="594"/>
      <c r="K783" s="595"/>
      <c r="L783" s="585" t="s">
        <v>521</v>
      </c>
      <c r="M783" s="586"/>
      <c r="N783" s="586"/>
      <c r="O783" s="586"/>
      <c r="P783" s="586"/>
      <c r="Q783" s="586"/>
      <c r="R783" s="586"/>
      <c r="S783" s="586"/>
      <c r="T783" s="586"/>
      <c r="U783" s="586"/>
      <c r="V783" s="586"/>
      <c r="W783" s="586"/>
      <c r="X783" s="587"/>
      <c r="Y783" s="588">
        <v>895.82</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t="s">
        <v>519</v>
      </c>
      <c r="H784" s="594"/>
      <c r="I784" s="594"/>
      <c r="J784" s="594"/>
      <c r="K784" s="595"/>
      <c r="L784" s="585" t="s">
        <v>522</v>
      </c>
      <c r="M784" s="586"/>
      <c r="N784" s="586"/>
      <c r="O784" s="586"/>
      <c r="P784" s="586"/>
      <c r="Q784" s="586"/>
      <c r="R784" s="586"/>
      <c r="S784" s="586"/>
      <c r="T784" s="586"/>
      <c r="U784" s="586"/>
      <c r="V784" s="586"/>
      <c r="W784" s="586"/>
      <c r="X784" s="587"/>
      <c r="Y784" s="588">
        <v>800.48599999999999</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t="s">
        <v>519</v>
      </c>
      <c r="H785" s="594"/>
      <c r="I785" s="594"/>
      <c r="J785" s="594"/>
      <c r="K785" s="595"/>
      <c r="L785" s="585" t="s">
        <v>523</v>
      </c>
      <c r="M785" s="586"/>
      <c r="N785" s="586"/>
      <c r="O785" s="586"/>
      <c r="P785" s="586"/>
      <c r="Q785" s="586"/>
      <c r="R785" s="586"/>
      <c r="S785" s="586"/>
      <c r="T785" s="586"/>
      <c r="U785" s="586"/>
      <c r="V785" s="586"/>
      <c r="W785" s="586"/>
      <c r="X785" s="587"/>
      <c r="Y785" s="588">
        <v>201.249</v>
      </c>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t="s">
        <v>519</v>
      </c>
      <c r="H786" s="594"/>
      <c r="I786" s="594"/>
      <c r="J786" s="594"/>
      <c r="K786" s="595"/>
      <c r="L786" s="585" t="s">
        <v>524</v>
      </c>
      <c r="M786" s="586"/>
      <c r="N786" s="586"/>
      <c r="O786" s="586"/>
      <c r="P786" s="586"/>
      <c r="Q786" s="586"/>
      <c r="R786" s="586"/>
      <c r="S786" s="586"/>
      <c r="T786" s="586"/>
      <c r="U786" s="586"/>
      <c r="V786" s="586"/>
      <c r="W786" s="586"/>
      <c r="X786" s="587"/>
      <c r="Y786" s="588">
        <v>37.844999999999999</v>
      </c>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t="s">
        <v>530</v>
      </c>
      <c r="H787" s="594"/>
      <c r="I787" s="594"/>
      <c r="J787" s="594"/>
      <c r="K787" s="595"/>
      <c r="L787" s="585" t="s">
        <v>529</v>
      </c>
      <c r="M787" s="586"/>
      <c r="N787" s="586"/>
      <c r="O787" s="586"/>
      <c r="P787" s="586"/>
      <c r="Q787" s="586"/>
      <c r="R787" s="586"/>
      <c r="S787" s="586"/>
      <c r="T787" s="586"/>
      <c r="U787" s="586"/>
      <c r="V787" s="586"/>
      <c r="W787" s="586"/>
      <c r="X787" s="587"/>
      <c r="Y787" s="588">
        <v>6.78</v>
      </c>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8975.0869999999995</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4.75" hidden="1" customHeight="1" x14ac:dyDescent="0.15">
      <c r="A792" s="618"/>
      <c r="B792" s="619"/>
      <c r="C792" s="619"/>
      <c r="D792" s="619"/>
      <c r="E792" s="619"/>
      <c r="F792" s="620"/>
      <c r="G792" s="582" t="s">
        <v>364</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363</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hidden="1"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hidden="1" customHeight="1" x14ac:dyDescent="0.15">
      <c r="A794" s="618"/>
      <c r="B794" s="619"/>
      <c r="C794" s="619"/>
      <c r="D794" s="619"/>
      <c r="E794" s="619"/>
      <c r="F794" s="620"/>
      <c r="G794" s="657"/>
      <c r="H794" s="658"/>
      <c r="I794" s="658"/>
      <c r="J794" s="658"/>
      <c r="K794" s="659"/>
      <c r="L794" s="651"/>
      <c r="M794" s="652"/>
      <c r="N794" s="652"/>
      <c r="O794" s="652"/>
      <c r="P794" s="652"/>
      <c r="Q794" s="652"/>
      <c r="R794" s="652"/>
      <c r="S794" s="652"/>
      <c r="T794" s="652"/>
      <c r="U794" s="652"/>
      <c r="V794" s="652"/>
      <c r="W794" s="652"/>
      <c r="X794" s="653"/>
      <c r="Y794" s="374"/>
      <c r="Z794" s="375"/>
      <c r="AA794" s="375"/>
      <c r="AB794" s="792"/>
      <c r="AC794" s="657"/>
      <c r="AD794" s="658"/>
      <c r="AE794" s="658"/>
      <c r="AF794" s="658"/>
      <c r="AG794" s="659"/>
      <c r="AH794" s="651"/>
      <c r="AI794" s="652"/>
      <c r="AJ794" s="652"/>
      <c r="AK794" s="652"/>
      <c r="AL794" s="652"/>
      <c r="AM794" s="652"/>
      <c r="AN794" s="652"/>
      <c r="AO794" s="652"/>
      <c r="AP794" s="652"/>
      <c r="AQ794" s="652"/>
      <c r="AR794" s="652"/>
      <c r="AS794" s="652"/>
      <c r="AT794" s="653"/>
      <c r="AU794" s="374"/>
      <c r="AV794" s="375"/>
      <c r="AW794" s="375"/>
      <c r="AX794" s="376"/>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18"/>
      <c r="B805" s="619"/>
      <c r="C805" s="619"/>
      <c r="D805" s="619"/>
      <c r="E805" s="619"/>
      <c r="F805" s="620"/>
      <c r="G805" s="582" t="s">
        <v>365</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366</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hidden="1"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x14ac:dyDescent="0.15">
      <c r="A807" s="618"/>
      <c r="B807" s="619"/>
      <c r="C807" s="619"/>
      <c r="D807" s="619"/>
      <c r="E807" s="619"/>
      <c r="F807" s="620"/>
      <c r="G807" s="657"/>
      <c r="H807" s="658"/>
      <c r="I807" s="658"/>
      <c r="J807" s="658"/>
      <c r="K807" s="659"/>
      <c r="L807" s="651"/>
      <c r="M807" s="652"/>
      <c r="N807" s="652"/>
      <c r="O807" s="652"/>
      <c r="P807" s="652"/>
      <c r="Q807" s="652"/>
      <c r="R807" s="652"/>
      <c r="S807" s="652"/>
      <c r="T807" s="652"/>
      <c r="U807" s="652"/>
      <c r="V807" s="652"/>
      <c r="W807" s="652"/>
      <c r="X807" s="653"/>
      <c r="Y807" s="374"/>
      <c r="Z807" s="375"/>
      <c r="AA807" s="375"/>
      <c r="AB807" s="792"/>
      <c r="AC807" s="657"/>
      <c r="AD807" s="658"/>
      <c r="AE807" s="658"/>
      <c r="AF807" s="658"/>
      <c r="AG807" s="659"/>
      <c r="AH807" s="651"/>
      <c r="AI807" s="652"/>
      <c r="AJ807" s="652"/>
      <c r="AK807" s="652"/>
      <c r="AL807" s="652"/>
      <c r="AM807" s="652"/>
      <c r="AN807" s="652"/>
      <c r="AO807" s="652"/>
      <c r="AP807" s="652"/>
      <c r="AQ807" s="652"/>
      <c r="AR807" s="652"/>
      <c r="AS807" s="652"/>
      <c r="AT807" s="653"/>
      <c r="AU807" s="374"/>
      <c r="AV807" s="375"/>
      <c r="AW807" s="375"/>
      <c r="AX807" s="376"/>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39" hidden="1"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15">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4"/>
      <c r="Z820" s="375"/>
      <c r="AA820" s="375"/>
      <c r="AB820" s="792"/>
      <c r="AC820" s="657"/>
      <c r="AD820" s="658"/>
      <c r="AE820" s="658"/>
      <c r="AF820" s="658"/>
      <c r="AG820" s="659"/>
      <c r="AH820" s="651"/>
      <c r="AI820" s="652"/>
      <c r="AJ820" s="652"/>
      <c r="AK820" s="652"/>
      <c r="AL820" s="652"/>
      <c r="AM820" s="652"/>
      <c r="AN820" s="652"/>
      <c r="AO820" s="652"/>
      <c r="AP820" s="652"/>
      <c r="AQ820" s="652"/>
      <c r="AR820" s="652"/>
      <c r="AS820" s="652"/>
      <c r="AT820" s="653"/>
      <c r="AU820" s="374"/>
      <c r="AV820" s="375"/>
      <c r="AW820" s="375"/>
      <c r="AX820" s="376"/>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t="s">
        <v>525</v>
      </c>
      <c r="D837" s="333"/>
      <c r="E837" s="333"/>
      <c r="F837" s="333"/>
      <c r="G837" s="333"/>
      <c r="H837" s="333"/>
      <c r="I837" s="333"/>
      <c r="J837" s="334">
        <v>1000020470007</v>
      </c>
      <c r="K837" s="335"/>
      <c r="L837" s="335"/>
      <c r="M837" s="335"/>
      <c r="N837" s="335"/>
      <c r="O837" s="335"/>
      <c r="P837" s="348" t="s">
        <v>548</v>
      </c>
      <c r="Q837" s="336"/>
      <c r="R837" s="336"/>
      <c r="S837" s="336"/>
      <c r="T837" s="336"/>
      <c r="U837" s="336"/>
      <c r="V837" s="336"/>
      <c r="W837" s="336"/>
      <c r="X837" s="336"/>
      <c r="Y837" s="337">
        <v>8975.0869999999995</v>
      </c>
      <c r="Z837" s="338"/>
      <c r="AA837" s="338"/>
      <c r="AB837" s="339"/>
      <c r="AC837" s="349" t="s">
        <v>526</v>
      </c>
      <c r="AD837" s="357"/>
      <c r="AE837" s="357"/>
      <c r="AF837" s="357"/>
      <c r="AG837" s="357"/>
      <c r="AH837" s="358" t="s">
        <v>490</v>
      </c>
      <c r="AI837" s="359"/>
      <c r="AJ837" s="359"/>
      <c r="AK837" s="359"/>
      <c r="AL837" s="343" t="s">
        <v>490</v>
      </c>
      <c r="AM837" s="344"/>
      <c r="AN837" s="344"/>
      <c r="AO837" s="345"/>
      <c r="AP837" s="346" t="s">
        <v>490</v>
      </c>
      <c r="AQ837" s="346"/>
      <c r="AR837" s="346"/>
      <c r="AS837" s="346"/>
      <c r="AT837" s="346"/>
      <c r="AU837" s="346"/>
      <c r="AV837" s="346"/>
      <c r="AW837" s="346"/>
      <c r="AX837" s="346"/>
    </row>
    <row r="838" spans="1:50" ht="30" customHeight="1" x14ac:dyDescent="0.15">
      <c r="A838" s="362">
        <v>2</v>
      </c>
      <c r="B838" s="362">
        <v>1</v>
      </c>
      <c r="C838" s="347" t="s">
        <v>531</v>
      </c>
      <c r="D838" s="333"/>
      <c r="E838" s="333"/>
      <c r="F838" s="333"/>
      <c r="G838" s="333"/>
      <c r="H838" s="333"/>
      <c r="I838" s="333"/>
      <c r="J838" s="334">
        <v>1000020472085</v>
      </c>
      <c r="K838" s="335"/>
      <c r="L838" s="335"/>
      <c r="M838" s="335"/>
      <c r="N838" s="335"/>
      <c r="O838" s="335"/>
      <c r="P838" s="348" t="s">
        <v>540</v>
      </c>
      <c r="Q838" s="336"/>
      <c r="R838" s="336"/>
      <c r="S838" s="336"/>
      <c r="T838" s="336"/>
      <c r="U838" s="336"/>
      <c r="V838" s="336"/>
      <c r="W838" s="336"/>
      <c r="X838" s="336"/>
      <c r="Y838" s="337">
        <v>1349.8530000000001</v>
      </c>
      <c r="Z838" s="338"/>
      <c r="AA838" s="338"/>
      <c r="AB838" s="339"/>
      <c r="AC838" s="349" t="s">
        <v>526</v>
      </c>
      <c r="AD838" s="349"/>
      <c r="AE838" s="349"/>
      <c r="AF838" s="349"/>
      <c r="AG838" s="349"/>
      <c r="AH838" s="358" t="s">
        <v>490</v>
      </c>
      <c r="AI838" s="359"/>
      <c r="AJ838" s="359"/>
      <c r="AK838" s="359"/>
      <c r="AL838" s="343" t="s">
        <v>490</v>
      </c>
      <c r="AM838" s="344"/>
      <c r="AN838" s="344"/>
      <c r="AO838" s="345"/>
      <c r="AP838" s="346" t="s">
        <v>490</v>
      </c>
      <c r="AQ838" s="346"/>
      <c r="AR838" s="346"/>
      <c r="AS838" s="346"/>
      <c r="AT838" s="346"/>
      <c r="AU838" s="346"/>
      <c r="AV838" s="346"/>
      <c r="AW838" s="346"/>
      <c r="AX838" s="346"/>
    </row>
    <row r="839" spans="1:50" ht="59.25" customHeight="1" x14ac:dyDescent="0.15">
      <c r="A839" s="362">
        <v>3</v>
      </c>
      <c r="B839" s="362">
        <v>1</v>
      </c>
      <c r="C839" s="347" t="s">
        <v>532</v>
      </c>
      <c r="D839" s="333"/>
      <c r="E839" s="333"/>
      <c r="F839" s="333"/>
      <c r="G839" s="333"/>
      <c r="H839" s="333"/>
      <c r="I839" s="333"/>
      <c r="J839" s="334">
        <v>1000020472077</v>
      </c>
      <c r="K839" s="335"/>
      <c r="L839" s="335"/>
      <c r="M839" s="335"/>
      <c r="N839" s="335"/>
      <c r="O839" s="335"/>
      <c r="P839" s="348" t="s">
        <v>541</v>
      </c>
      <c r="Q839" s="336"/>
      <c r="R839" s="336"/>
      <c r="S839" s="336"/>
      <c r="T839" s="336"/>
      <c r="U839" s="336"/>
      <c r="V839" s="336"/>
      <c r="W839" s="336"/>
      <c r="X839" s="336"/>
      <c r="Y839" s="337">
        <v>753.69299999999998</v>
      </c>
      <c r="Z839" s="338"/>
      <c r="AA839" s="338"/>
      <c r="AB839" s="339"/>
      <c r="AC839" s="349" t="s">
        <v>526</v>
      </c>
      <c r="AD839" s="349"/>
      <c r="AE839" s="349"/>
      <c r="AF839" s="349"/>
      <c r="AG839" s="349"/>
      <c r="AH839" s="358" t="s">
        <v>490</v>
      </c>
      <c r="AI839" s="359"/>
      <c r="AJ839" s="359"/>
      <c r="AK839" s="359"/>
      <c r="AL839" s="343" t="s">
        <v>490</v>
      </c>
      <c r="AM839" s="344"/>
      <c r="AN839" s="344"/>
      <c r="AO839" s="345"/>
      <c r="AP839" s="346" t="s">
        <v>490</v>
      </c>
      <c r="AQ839" s="346"/>
      <c r="AR839" s="346"/>
      <c r="AS839" s="346"/>
      <c r="AT839" s="346"/>
      <c r="AU839" s="346"/>
      <c r="AV839" s="346"/>
      <c r="AW839" s="346"/>
      <c r="AX839" s="346"/>
    </row>
    <row r="840" spans="1:50" ht="30" customHeight="1" x14ac:dyDescent="0.15">
      <c r="A840" s="362">
        <v>4</v>
      </c>
      <c r="B840" s="362">
        <v>1</v>
      </c>
      <c r="C840" s="347" t="s">
        <v>533</v>
      </c>
      <c r="D840" s="333"/>
      <c r="E840" s="333"/>
      <c r="F840" s="333"/>
      <c r="G840" s="333"/>
      <c r="H840" s="333"/>
      <c r="I840" s="333"/>
      <c r="J840" s="334">
        <v>1000020472093</v>
      </c>
      <c r="K840" s="335"/>
      <c r="L840" s="335"/>
      <c r="M840" s="335"/>
      <c r="N840" s="335"/>
      <c r="O840" s="335"/>
      <c r="P840" s="348" t="s">
        <v>542</v>
      </c>
      <c r="Q840" s="336"/>
      <c r="R840" s="336"/>
      <c r="S840" s="336"/>
      <c r="T840" s="336"/>
      <c r="U840" s="336"/>
      <c r="V840" s="336"/>
      <c r="W840" s="336"/>
      <c r="X840" s="336"/>
      <c r="Y840" s="337">
        <v>638.45899999999995</v>
      </c>
      <c r="Z840" s="338"/>
      <c r="AA840" s="338"/>
      <c r="AB840" s="339"/>
      <c r="AC840" s="349" t="s">
        <v>526</v>
      </c>
      <c r="AD840" s="349"/>
      <c r="AE840" s="349"/>
      <c r="AF840" s="349"/>
      <c r="AG840" s="349"/>
      <c r="AH840" s="358" t="s">
        <v>490</v>
      </c>
      <c r="AI840" s="359"/>
      <c r="AJ840" s="359"/>
      <c r="AK840" s="359"/>
      <c r="AL840" s="343" t="s">
        <v>490</v>
      </c>
      <c r="AM840" s="344"/>
      <c r="AN840" s="344"/>
      <c r="AO840" s="345"/>
      <c r="AP840" s="346" t="s">
        <v>490</v>
      </c>
      <c r="AQ840" s="346"/>
      <c r="AR840" s="346"/>
      <c r="AS840" s="346"/>
      <c r="AT840" s="346"/>
      <c r="AU840" s="346"/>
      <c r="AV840" s="346"/>
      <c r="AW840" s="346"/>
      <c r="AX840" s="346"/>
    </row>
    <row r="841" spans="1:50" ht="30" customHeight="1" x14ac:dyDescent="0.15">
      <c r="A841" s="362">
        <v>5</v>
      </c>
      <c r="B841" s="362">
        <v>1</v>
      </c>
      <c r="C841" s="347" t="s">
        <v>534</v>
      </c>
      <c r="D841" s="333"/>
      <c r="E841" s="333"/>
      <c r="F841" s="333"/>
      <c r="G841" s="333"/>
      <c r="H841" s="333"/>
      <c r="I841" s="333"/>
      <c r="J841" s="334">
        <v>3000020472018</v>
      </c>
      <c r="K841" s="335"/>
      <c r="L841" s="335"/>
      <c r="M841" s="335"/>
      <c r="N841" s="335"/>
      <c r="O841" s="335"/>
      <c r="P841" s="348" t="s">
        <v>540</v>
      </c>
      <c r="Q841" s="336"/>
      <c r="R841" s="336"/>
      <c r="S841" s="336"/>
      <c r="T841" s="336"/>
      <c r="U841" s="336"/>
      <c r="V841" s="336"/>
      <c r="W841" s="336"/>
      <c r="X841" s="336"/>
      <c r="Y841" s="337">
        <v>533.97299999999996</v>
      </c>
      <c r="Z841" s="338"/>
      <c r="AA841" s="338"/>
      <c r="AB841" s="339"/>
      <c r="AC841" s="340" t="s">
        <v>526</v>
      </c>
      <c r="AD841" s="340"/>
      <c r="AE841" s="340"/>
      <c r="AF841" s="340"/>
      <c r="AG841" s="340"/>
      <c r="AH841" s="358" t="s">
        <v>490</v>
      </c>
      <c r="AI841" s="359"/>
      <c r="AJ841" s="359"/>
      <c r="AK841" s="359"/>
      <c r="AL841" s="343" t="s">
        <v>490</v>
      </c>
      <c r="AM841" s="344"/>
      <c r="AN841" s="344"/>
      <c r="AO841" s="345"/>
      <c r="AP841" s="346" t="s">
        <v>490</v>
      </c>
      <c r="AQ841" s="346"/>
      <c r="AR841" s="346"/>
      <c r="AS841" s="346"/>
      <c r="AT841" s="346"/>
      <c r="AU841" s="346"/>
      <c r="AV841" s="346"/>
      <c r="AW841" s="346"/>
      <c r="AX841" s="346"/>
    </row>
    <row r="842" spans="1:50" ht="60.75" customHeight="1" x14ac:dyDescent="0.15">
      <c r="A842" s="362">
        <v>6</v>
      </c>
      <c r="B842" s="362">
        <v>1</v>
      </c>
      <c r="C842" s="347" t="s">
        <v>535</v>
      </c>
      <c r="D842" s="333"/>
      <c r="E842" s="333"/>
      <c r="F842" s="333"/>
      <c r="G842" s="333"/>
      <c r="H842" s="333"/>
      <c r="I842" s="333"/>
      <c r="J842" s="334">
        <v>5000020473278</v>
      </c>
      <c r="K842" s="335"/>
      <c r="L842" s="335"/>
      <c r="M842" s="335"/>
      <c r="N842" s="335"/>
      <c r="O842" s="335"/>
      <c r="P842" s="348" t="s">
        <v>543</v>
      </c>
      <c r="Q842" s="336"/>
      <c r="R842" s="336"/>
      <c r="S842" s="336"/>
      <c r="T842" s="336"/>
      <c r="U842" s="336"/>
      <c r="V842" s="336"/>
      <c r="W842" s="336"/>
      <c r="X842" s="336"/>
      <c r="Y842" s="337">
        <v>358.863</v>
      </c>
      <c r="Z842" s="338"/>
      <c r="AA842" s="338"/>
      <c r="AB842" s="339"/>
      <c r="AC842" s="340" t="s">
        <v>526</v>
      </c>
      <c r="AD842" s="340"/>
      <c r="AE842" s="340"/>
      <c r="AF842" s="340"/>
      <c r="AG842" s="340"/>
      <c r="AH842" s="358" t="s">
        <v>490</v>
      </c>
      <c r="AI842" s="359"/>
      <c r="AJ842" s="359"/>
      <c r="AK842" s="359"/>
      <c r="AL842" s="343" t="s">
        <v>490</v>
      </c>
      <c r="AM842" s="344"/>
      <c r="AN842" s="344"/>
      <c r="AO842" s="345"/>
      <c r="AP842" s="346" t="s">
        <v>490</v>
      </c>
      <c r="AQ842" s="346"/>
      <c r="AR842" s="346"/>
      <c r="AS842" s="346"/>
      <c r="AT842" s="346"/>
      <c r="AU842" s="346"/>
      <c r="AV842" s="346"/>
      <c r="AW842" s="346"/>
      <c r="AX842" s="346"/>
    </row>
    <row r="843" spans="1:50" ht="30" customHeight="1" x14ac:dyDescent="0.15">
      <c r="A843" s="362">
        <v>7</v>
      </c>
      <c r="B843" s="362">
        <v>1</v>
      </c>
      <c r="C843" s="347" t="s">
        <v>536</v>
      </c>
      <c r="D843" s="333"/>
      <c r="E843" s="333"/>
      <c r="F843" s="333"/>
      <c r="G843" s="333"/>
      <c r="H843" s="333"/>
      <c r="I843" s="333"/>
      <c r="J843" s="334">
        <v>7000020473243</v>
      </c>
      <c r="K843" s="335"/>
      <c r="L843" s="335"/>
      <c r="M843" s="335"/>
      <c r="N843" s="335"/>
      <c r="O843" s="335"/>
      <c r="P843" s="348" t="s">
        <v>544</v>
      </c>
      <c r="Q843" s="336"/>
      <c r="R843" s="336"/>
      <c r="S843" s="336"/>
      <c r="T843" s="336"/>
      <c r="U843" s="336"/>
      <c r="V843" s="336"/>
      <c r="W843" s="336"/>
      <c r="X843" s="336"/>
      <c r="Y843" s="337">
        <v>209.845</v>
      </c>
      <c r="Z843" s="338"/>
      <c r="AA843" s="338"/>
      <c r="AB843" s="339"/>
      <c r="AC843" s="340" t="s">
        <v>526</v>
      </c>
      <c r="AD843" s="340"/>
      <c r="AE843" s="340"/>
      <c r="AF843" s="340"/>
      <c r="AG843" s="340"/>
      <c r="AH843" s="358" t="s">
        <v>490</v>
      </c>
      <c r="AI843" s="359"/>
      <c r="AJ843" s="359"/>
      <c r="AK843" s="359"/>
      <c r="AL843" s="343" t="s">
        <v>490</v>
      </c>
      <c r="AM843" s="344"/>
      <c r="AN843" s="344"/>
      <c r="AO843" s="345"/>
      <c r="AP843" s="346" t="s">
        <v>490</v>
      </c>
      <c r="AQ843" s="346"/>
      <c r="AR843" s="346"/>
      <c r="AS843" s="346"/>
      <c r="AT843" s="346"/>
      <c r="AU843" s="346"/>
      <c r="AV843" s="346"/>
      <c r="AW843" s="346"/>
      <c r="AX843" s="346"/>
    </row>
    <row r="844" spans="1:50" ht="46.5" customHeight="1" x14ac:dyDescent="0.15">
      <c r="A844" s="362">
        <v>8</v>
      </c>
      <c r="B844" s="362">
        <v>1</v>
      </c>
      <c r="C844" s="347" t="s">
        <v>537</v>
      </c>
      <c r="D844" s="333"/>
      <c r="E844" s="333"/>
      <c r="F844" s="333"/>
      <c r="G844" s="333"/>
      <c r="H844" s="333"/>
      <c r="I844" s="333"/>
      <c r="J844" s="334">
        <v>8000020478431</v>
      </c>
      <c r="K844" s="335"/>
      <c r="L844" s="335"/>
      <c r="M844" s="335"/>
      <c r="N844" s="335"/>
      <c r="O844" s="335"/>
      <c r="P844" s="348" t="s">
        <v>545</v>
      </c>
      <c r="Q844" s="336"/>
      <c r="R844" s="336"/>
      <c r="S844" s="336"/>
      <c r="T844" s="336"/>
      <c r="U844" s="336"/>
      <c r="V844" s="336"/>
      <c r="W844" s="336"/>
      <c r="X844" s="336"/>
      <c r="Y844" s="337">
        <v>131.39599999999999</v>
      </c>
      <c r="Z844" s="338"/>
      <c r="AA844" s="338"/>
      <c r="AB844" s="339"/>
      <c r="AC844" s="340" t="s">
        <v>526</v>
      </c>
      <c r="AD844" s="340"/>
      <c r="AE844" s="340"/>
      <c r="AF844" s="340"/>
      <c r="AG844" s="340"/>
      <c r="AH844" s="358" t="s">
        <v>490</v>
      </c>
      <c r="AI844" s="359"/>
      <c r="AJ844" s="359"/>
      <c r="AK844" s="359"/>
      <c r="AL844" s="343" t="s">
        <v>490</v>
      </c>
      <c r="AM844" s="344"/>
      <c r="AN844" s="344"/>
      <c r="AO844" s="345"/>
      <c r="AP844" s="346" t="s">
        <v>490</v>
      </c>
      <c r="AQ844" s="346"/>
      <c r="AR844" s="346"/>
      <c r="AS844" s="346"/>
      <c r="AT844" s="346"/>
      <c r="AU844" s="346"/>
      <c r="AV844" s="346"/>
      <c r="AW844" s="346"/>
      <c r="AX844" s="346"/>
    </row>
    <row r="845" spans="1:50" ht="30" customHeight="1" x14ac:dyDescent="0.15">
      <c r="A845" s="362">
        <v>9</v>
      </c>
      <c r="B845" s="362">
        <v>1</v>
      </c>
      <c r="C845" s="347" t="s">
        <v>538</v>
      </c>
      <c r="D845" s="333"/>
      <c r="E845" s="333"/>
      <c r="F845" s="333"/>
      <c r="G845" s="333"/>
      <c r="H845" s="333"/>
      <c r="I845" s="333"/>
      <c r="J845" s="334">
        <v>5000020472123</v>
      </c>
      <c r="K845" s="335"/>
      <c r="L845" s="335"/>
      <c r="M845" s="335"/>
      <c r="N845" s="335"/>
      <c r="O845" s="335"/>
      <c r="P845" s="348" t="s">
        <v>546</v>
      </c>
      <c r="Q845" s="336"/>
      <c r="R845" s="336"/>
      <c r="S845" s="336"/>
      <c r="T845" s="336"/>
      <c r="U845" s="336"/>
      <c r="V845" s="336"/>
      <c r="W845" s="336"/>
      <c r="X845" s="336"/>
      <c r="Y845" s="337">
        <v>111.048</v>
      </c>
      <c r="Z845" s="338"/>
      <c r="AA845" s="338"/>
      <c r="AB845" s="339"/>
      <c r="AC845" s="340" t="s">
        <v>526</v>
      </c>
      <c r="AD845" s="340"/>
      <c r="AE845" s="340"/>
      <c r="AF845" s="340"/>
      <c r="AG845" s="340"/>
      <c r="AH845" s="358" t="s">
        <v>490</v>
      </c>
      <c r="AI845" s="359"/>
      <c r="AJ845" s="359"/>
      <c r="AK845" s="359"/>
      <c r="AL845" s="343" t="s">
        <v>490</v>
      </c>
      <c r="AM845" s="344"/>
      <c r="AN845" s="344"/>
      <c r="AO845" s="345"/>
      <c r="AP845" s="346" t="s">
        <v>490</v>
      </c>
      <c r="AQ845" s="346"/>
      <c r="AR845" s="346"/>
      <c r="AS845" s="346"/>
      <c r="AT845" s="346"/>
      <c r="AU845" s="346"/>
      <c r="AV845" s="346"/>
      <c r="AW845" s="346"/>
      <c r="AX845" s="346"/>
    </row>
    <row r="846" spans="1:50" ht="30" customHeight="1" x14ac:dyDescent="0.15">
      <c r="A846" s="362">
        <v>10</v>
      </c>
      <c r="B846" s="362">
        <v>1</v>
      </c>
      <c r="C846" s="347" t="s">
        <v>539</v>
      </c>
      <c r="D846" s="333"/>
      <c r="E846" s="333"/>
      <c r="F846" s="333"/>
      <c r="G846" s="333"/>
      <c r="H846" s="333"/>
      <c r="I846" s="333"/>
      <c r="J846" s="334">
        <v>4000020472140</v>
      </c>
      <c r="K846" s="335"/>
      <c r="L846" s="335"/>
      <c r="M846" s="335"/>
      <c r="N846" s="335"/>
      <c r="O846" s="335"/>
      <c r="P846" s="348" t="s">
        <v>547</v>
      </c>
      <c r="Q846" s="336"/>
      <c r="R846" s="336"/>
      <c r="S846" s="336"/>
      <c r="T846" s="336"/>
      <c r="U846" s="336"/>
      <c r="V846" s="336"/>
      <c r="W846" s="336"/>
      <c r="X846" s="336"/>
      <c r="Y846" s="337">
        <v>79.942999999999998</v>
      </c>
      <c r="Z846" s="338"/>
      <c r="AA846" s="338"/>
      <c r="AB846" s="339"/>
      <c r="AC846" s="340" t="s">
        <v>526</v>
      </c>
      <c r="AD846" s="340"/>
      <c r="AE846" s="340"/>
      <c r="AF846" s="340"/>
      <c r="AG846" s="340"/>
      <c r="AH846" s="358" t="s">
        <v>490</v>
      </c>
      <c r="AI846" s="359"/>
      <c r="AJ846" s="359"/>
      <c r="AK846" s="359"/>
      <c r="AL846" s="343" t="s">
        <v>490</v>
      </c>
      <c r="AM846" s="344"/>
      <c r="AN846" s="344"/>
      <c r="AO846" s="345"/>
      <c r="AP846" s="346" t="s">
        <v>490</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15"/>
    <row r="1133" spans="1:50" hidden="1" x14ac:dyDescent="0.15"/>
    <row r="1134" spans="1:50" hidden="1" x14ac:dyDescent="0.15"/>
    <row r="1135" spans="1:50" hidden="1" x14ac:dyDescent="0.15"/>
    <row r="1136" spans="1:50" hidden="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3">
      <formula>IF(RIGHT(TEXT(P14,"0.#"),1)=".",FALSE,TRUE)</formula>
    </cfRule>
    <cfRule type="expression" dxfId="2100" priority="14014">
      <formula>IF(RIGHT(TEXT(P14,"0.#"),1)=".",TRUE,FALSE)</formula>
    </cfRule>
  </conditionalFormatting>
  <conditionalFormatting sqref="AE32">
    <cfRule type="expression" dxfId="2099" priority="14003">
      <formula>IF(RIGHT(TEXT(AE32,"0.#"),1)=".",FALSE,TRUE)</formula>
    </cfRule>
    <cfRule type="expression" dxfId="2098" priority="14004">
      <formula>IF(RIGHT(TEXT(AE32,"0.#"),1)=".",TRUE,FALSE)</formula>
    </cfRule>
  </conditionalFormatting>
  <conditionalFormatting sqref="P18:AX18">
    <cfRule type="expression" dxfId="2097" priority="13889">
      <formula>IF(RIGHT(TEXT(P18,"0.#"),1)=".",FALSE,TRUE)</formula>
    </cfRule>
    <cfRule type="expression" dxfId="2096" priority="13890">
      <formula>IF(RIGHT(TEXT(P18,"0.#"),1)=".",TRUE,FALSE)</formula>
    </cfRule>
  </conditionalFormatting>
  <conditionalFormatting sqref="Y791">
    <cfRule type="expression" dxfId="2095" priority="13881">
      <formula>IF(RIGHT(TEXT(Y791,"0.#"),1)=".",FALSE,TRUE)</formula>
    </cfRule>
    <cfRule type="expression" dxfId="2094" priority="13882">
      <formula>IF(RIGHT(TEXT(Y791,"0.#"),1)=".",TRUE,FALSE)</formula>
    </cfRule>
  </conditionalFormatting>
  <conditionalFormatting sqref="Y822:Y829 Y820 Y809:Y816 Y807 Y796:Y803 Y794">
    <cfRule type="expression" dxfId="2093" priority="13663">
      <formula>IF(RIGHT(TEXT(Y794,"0.#"),1)=".",FALSE,TRUE)</formula>
    </cfRule>
    <cfRule type="expression" dxfId="2092" priority="13664">
      <formula>IF(RIGHT(TEXT(Y794,"0.#"),1)=".",TRUE,FALSE)</formula>
    </cfRule>
  </conditionalFormatting>
  <conditionalFormatting sqref="P15:AX15 P13:AX13 P16:AQ17">
    <cfRule type="expression" dxfId="2091" priority="13711">
      <formula>IF(RIGHT(TEXT(P13,"0.#"),1)=".",FALSE,TRUE)</formula>
    </cfRule>
    <cfRule type="expression" dxfId="2090" priority="13712">
      <formula>IF(RIGHT(TEXT(P13,"0.#"),1)=".",TRUE,FALSE)</formula>
    </cfRule>
  </conditionalFormatting>
  <conditionalFormatting sqref="P19:AJ19">
    <cfRule type="expression" dxfId="2089" priority="13709">
      <formula>IF(RIGHT(TEXT(P19,"0.#"),1)=".",FALSE,TRUE)</formula>
    </cfRule>
    <cfRule type="expression" dxfId="2088" priority="13710">
      <formula>IF(RIGHT(TEXT(P19,"0.#"),1)=".",TRUE,FALSE)</formula>
    </cfRule>
  </conditionalFormatting>
  <conditionalFormatting sqref="AE101">
    <cfRule type="expression" dxfId="2087" priority="13701">
      <formula>IF(RIGHT(TEXT(AE101,"0.#"),1)=".",FALSE,TRUE)</formula>
    </cfRule>
    <cfRule type="expression" dxfId="2086" priority="13702">
      <formula>IF(RIGHT(TEXT(AE101,"0.#"),1)=".",TRUE,FALSE)</formula>
    </cfRule>
  </conditionalFormatting>
  <conditionalFormatting sqref="Y789:Y790">
    <cfRule type="expression" dxfId="2085" priority="13687">
      <formula>IF(RIGHT(TEXT(Y789,"0.#"),1)=".",FALSE,TRUE)</formula>
    </cfRule>
    <cfRule type="expression" dxfId="2084" priority="13688">
      <formula>IF(RIGHT(TEXT(Y789,"0.#"),1)=".",TRUE,FALSE)</formula>
    </cfRule>
  </conditionalFormatting>
  <conditionalFormatting sqref="AU782">
    <cfRule type="expression" dxfId="2083" priority="13685">
      <formula>IF(RIGHT(TEXT(AU782,"0.#"),1)=".",FALSE,TRUE)</formula>
    </cfRule>
    <cfRule type="expression" dxfId="2082" priority="13686">
      <formula>IF(RIGHT(TEXT(AU782,"0.#"),1)=".",TRUE,FALSE)</formula>
    </cfRule>
  </conditionalFormatting>
  <conditionalFormatting sqref="AU791">
    <cfRule type="expression" dxfId="2081" priority="13683">
      <formula>IF(RIGHT(TEXT(AU791,"0.#"),1)=".",FALSE,TRUE)</formula>
    </cfRule>
    <cfRule type="expression" dxfId="2080" priority="13684">
      <formula>IF(RIGHT(TEXT(AU791,"0.#"),1)=".",TRUE,FALSE)</formula>
    </cfRule>
  </conditionalFormatting>
  <conditionalFormatting sqref="AU783:AU790 AU781">
    <cfRule type="expression" dxfId="2079" priority="13681">
      <formula>IF(RIGHT(TEXT(AU781,"0.#"),1)=".",FALSE,TRUE)</formula>
    </cfRule>
    <cfRule type="expression" dxfId="2078" priority="13682">
      <formula>IF(RIGHT(TEXT(AU781,"0.#"),1)=".",TRUE,FALSE)</formula>
    </cfRule>
  </conditionalFormatting>
  <conditionalFormatting sqref="Y821 Y808 Y795">
    <cfRule type="expression" dxfId="2077" priority="13667">
      <formula>IF(RIGHT(TEXT(Y795,"0.#"),1)=".",FALSE,TRUE)</formula>
    </cfRule>
    <cfRule type="expression" dxfId="2076" priority="13668">
      <formula>IF(RIGHT(TEXT(Y795,"0.#"),1)=".",TRUE,FALSE)</formula>
    </cfRule>
  </conditionalFormatting>
  <conditionalFormatting sqref="Y830 Y817 Y804">
    <cfRule type="expression" dxfId="2075" priority="13665">
      <formula>IF(RIGHT(TEXT(Y804,"0.#"),1)=".",FALSE,TRUE)</formula>
    </cfRule>
    <cfRule type="expression" dxfId="2074" priority="13666">
      <formula>IF(RIGHT(TEXT(Y804,"0.#"),1)=".",TRUE,FALSE)</formula>
    </cfRule>
  </conditionalFormatting>
  <conditionalFormatting sqref="AU821 AU808 AU795">
    <cfRule type="expression" dxfId="2073" priority="13661">
      <formula>IF(RIGHT(TEXT(AU795,"0.#"),1)=".",FALSE,TRUE)</formula>
    </cfRule>
    <cfRule type="expression" dxfId="2072" priority="13662">
      <formula>IF(RIGHT(TEXT(AU795,"0.#"),1)=".",TRUE,FALSE)</formula>
    </cfRule>
  </conditionalFormatting>
  <conditionalFormatting sqref="AU830 AU817 AU804">
    <cfRule type="expression" dxfId="2071" priority="13659">
      <formula>IF(RIGHT(TEXT(AU804,"0.#"),1)=".",FALSE,TRUE)</formula>
    </cfRule>
    <cfRule type="expression" dxfId="2070" priority="13660">
      <formula>IF(RIGHT(TEXT(AU804,"0.#"),1)=".",TRUE,FALSE)</formula>
    </cfRule>
  </conditionalFormatting>
  <conditionalFormatting sqref="AU822:AU829 AU820 AU809:AU816 AU807 AU796:AU803 AU794">
    <cfRule type="expression" dxfId="2069" priority="13657">
      <formula>IF(RIGHT(TEXT(AU794,"0.#"),1)=".",FALSE,TRUE)</formula>
    </cfRule>
    <cfRule type="expression" dxfId="2068" priority="13658">
      <formula>IF(RIGHT(TEXT(AU794,"0.#"),1)=".",TRUE,FALSE)</formula>
    </cfRule>
  </conditionalFormatting>
  <conditionalFormatting sqref="AM87">
    <cfRule type="expression" dxfId="2067" priority="13311">
      <formula>IF(RIGHT(TEXT(AM87,"0.#"),1)=".",FALSE,TRUE)</formula>
    </cfRule>
    <cfRule type="expression" dxfId="2066" priority="13312">
      <formula>IF(RIGHT(TEXT(AM87,"0.#"),1)=".",TRUE,FALSE)</formula>
    </cfRule>
  </conditionalFormatting>
  <conditionalFormatting sqref="AE55">
    <cfRule type="expression" dxfId="2065" priority="13379">
      <formula>IF(RIGHT(TEXT(AE55,"0.#"),1)=".",FALSE,TRUE)</formula>
    </cfRule>
    <cfRule type="expression" dxfId="2064" priority="13380">
      <formula>IF(RIGHT(TEXT(AE55,"0.#"),1)=".",TRUE,FALSE)</formula>
    </cfRule>
  </conditionalFormatting>
  <conditionalFormatting sqref="AI55">
    <cfRule type="expression" dxfId="2063" priority="13377">
      <formula>IF(RIGHT(TEXT(AI55,"0.#"),1)=".",FALSE,TRUE)</formula>
    </cfRule>
    <cfRule type="expression" dxfId="2062" priority="13378">
      <formula>IF(RIGHT(TEXT(AI55,"0.#"),1)=".",TRUE,FALSE)</formula>
    </cfRule>
  </conditionalFormatting>
  <conditionalFormatting sqref="AM34">
    <cfRule type="expression" dxfId="2061" priority="13457">
      <formula>IF(RIGHT(TEXT(AM34,"0.#"),1)=".",FALSE,TRUE)</formula>
    </cfRule>
    <cfRule type="expression" dxfId="2060" priority="13458">
      <formula>IF(RIGHT(TEXT(AM34,"0.#"),1)=".",TRUE,FALSE)</formula>
    </cfRule>
  </conditionalFormatting>
  <conditionalFormatting sqref="AE33">
    <cfRule type="expression" dxfId="2059" priority="13471">
      <formula>IF(RIGHT(TEXT(AE33,"0.#"),1)=".",FALSE,TRUE)</formula>
    </cfRule>
    <cfRule type="expression" dxfId="2058" priority="13472">
      <formula>IF(RIGHT(TEXT(AE33,"0.#"),1)=".",TRUE,FALSE)</formula>
    </cfRule>
  </conditionalFormatting>
  <conditionalFormatting sqref="AE34">
    <cfRule type="expression" dxfId="2057" priority="13469">
      <formula>IF(RIGHT(TEXT(AE34,"0.#"),1)=".",FALSE,TRUE)</formula>
    </cfRule>
    <cfRule type="expression" dxfId="2056" priority="13470">
      <formula>IF(RIGHT(TEXT(AE34,"0.#"),1)=".",TRUE,FALSE)</formula>
    </cfRule>
  </conditionalFormatting>
  <conditionalFormatting sqref="AI34">
    <cfRule type="expression" dxfId="2055" priority="13467">
      <formula>IF(RIGHT(TEXT(AI34,"0.#"),1)=".",FALSE,TRUE)</formula>
    </cfRule>
    <cfRule type="expression" dxfId="2054" priority="13468">
      <formula>IF(RIGHT(TEXT(AI34,"0.#"),1)=".",TRUE,FALSE)</formula>
    </cfRule>
  </conditionalFormatting>
  <conditionalFormatting sqref="AI33">
    <cfRule type="expression" dxfId="2053" priority="13465">
      <formula>IF(RIGHT(TEXT(AI33,"0.#"),1)=".",FALSE,TRUE)</formula>
    </cfRule>
    <cfRule type="expression" dxfId="2052" priority="13466">
      <formula>IF(RIGHT(TEXT(AI33,"0.#"),1)=".",TRUE,FALSE)</formula>
    </cfRule>
  </conditionalFormatting>
  <conditionalFormatting sqref="AI32">
    <cfRule type="expression" dxfId="2051" priority="13463">
      <formula>IF(RIGHT(TEXT(AI32,"0.#"),1)=".",FALSE,TRUE)</formula>
    </cfRule>
    <cfRule type="expression" dxfId="2050" priority="13464">
      <formula>IF(RIGHT(TEXT(AI32,"0.#"),1)=".",TRUE,FALSE)</formula>
    </cfRule>
  </conditionalFormatting>
  <conditionalFormatting sqref="AM32">
    <cfRule type="expression" dxfId="2049" priority="13461">
      <formula>IF(RIGHT(TEXT(AM32,"0.#"),1)=".",FALSE,TRUE)</formula>
    </cfRule>
    <cfRule type="expression" dxfId="2048" priority="13462">
      <formula>IF(RIGHT(TEXT(AM32,"0.#"),1)=".",TRUE,FALSE)</formula>
    </cfRule>
  </conditionalFormatting>
  <conditionalFormatting sqref="AM33">
    <cfRule type="expression" dxfId="2047" priority="13459">
      <formula>IF(RIGHT(TEXT(AM33,"0.#"),1)=".",FALSE,TRUE)</formula>
    </cfRule>
    <cfRule type="expression" dxfId="2046" priority="13460">
      <formula>IF(RIGHT(TEXT(AM33,"0.#"),1)=".",TRUE,FALSE)</formula>
    </cfRule>
  </conditionalFormatting>
  <conditionalFormatting sqref="AQ32:AQ34">
    <cfRule type="expression" dxfId="2045" priority="13451">
      <formula>IF(RIGHT(TEXT(AQ32,"0.#"),1)=".",FALSE,TRUE)</formula>
    </cfRule>
    <cfRule type="expression" dxfId="2044" priority="13452">
      <formula>IF(RIGHT(TEXT(AQ32,"0.#"),1)=".",TRUE,FALSE)</formula>
    </cfRule>
  </conditionalFormatting>
  <conditionalFormatting sqref="AU32: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AM102">
    <cfRule type="expression" dxfId="1951" priority="13227">
      <formula>IF(RIGHT(TEXT(AI102,"0.#"),1)=".",FALSE,TRUE)</formula>
    </cfRule>
    <cfRule type="expression" dxfId="1950" priority="13228">
      <formula>IF(RIGHT(TEXT(AI102,"0.#"),1)=".",TRUE,FALSE)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66">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39:Y866">
    <cfRule type="expression" dxfId="1733" priority="2963">
      <formula>IF(RIGHT(TEXT(Y839,"0.#"),1)=".",FALSE,TRUE)</formula>
    </cfRule>
    <cfRule type="expression" dxfId="1732" priority="2964">
      <formula>IF(RIGHT(TEXT(Y839,"0.#"),1)=".",TRUE,FALSE)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2:AO1131">
    <cfRule type="expression" dxfId="1703" priority="2869">
      <formula>IF(AND(AL1102&gt;=0, RIGHT(TEXT(AL1102,"0.#"),1)&lt;&gt;"."),TRUE,FALSE)</formula>
    </cfRule>
    <cfRule type="expression" dxfId="1702" priority="2870">
      <formula>IF(AND(AL1102&gt;=0, RIGHT(TEXT(AL1102,"0.#"),1)="."),TRUE,FALSE)</formula>
    </cfRule>
    <cfRule type="expression" dxfId="1701" priority="2871">
      <formula>IF(AND(AL1102&lt;0, RIGHT(TEXT(AL1102,"0.#"),1)&lt;&gt;"."),TRUE,FALSE)</formula>
    </cfRule>
    <cfRule type="expression" dxfId="1700" priority="2872">
      <formula>IF(AND(AL1102&lt;0, RIGHT(TEXT(AL1102,"0.#"),1)="."),TRUE,FALSE)</formula>
    </cfRule>
  </conditionalFormatting>
  <conditionalFormatting sqref="Y1102:Y1131">
    <cfRule type="expression" dxfId="1699" priority="2867">
      <formula>IF(RIGHT(TEXT(Y1102,"0.#"),1)=".",FALSE,TRUE)</formula>
    </cfRule>
    <cfRule type="expression" dxfId="1698" priority="2868">
      <formula>IF(RIGHT(TEXT(Y1102,"0.#"),1)=".",TRUE,FALSE)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7:AO837">
    <cfRule type="expression" dxfId="1689" priority="2821">
      <formula>IF(AND(AL837&gt;=0, RIGHT(TEXT(AL837,"0.#"),1)&lt;&gt;"."),TRUE,FALSE)</formula>
    </cfRule>
    <cfRule type="expression" dxfId="1688" priority="2822">
      <formula>IF(AND(AL837&gt;=0, RIGHT(TEXT(AL837,"0.#"),1)="."),TRUE,FALSE)</formula>
    </cfRule>
    <cfRule type="expression" dxfId="1687" priority="2823">
      <formula>IF(AND(AL837&lt;0, RIGHT(TEXT(AL837,"0.#"),1)&lt;&gt;"."),TRUE,FALSE)</formula>
    </cfRule>
    <cfRule type="expression" dxfId="1686" priority="2824">
      <formula>IF(AND(AL837&lt;0, RIGHT(TEXT(AL837,"0.#"),1)="."),TRUE,FALSE)</formula>
    </cfRule>
  </conditionalFormatting>
  <conditionalFormatting sqref="Y837:Y838">
    <cfRule type="expression" dxfId="1685" priority="2819">
      <formula>IF(RIGHT(TEXT(Y837,"0.#"),1)=".",FALSE,TRUE)</formula>
    </cfRule>
    <cfRule type="expression" dxfId="1684" priority="2820">
      <formula>IF(RIGHT(TEXT(Y837,"0.#"),1)=".",TRUE,FALSE)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2:Y899">
    <cfRule type="expression" dxfId="1367" priority="2079">
      <formula>IF(RIGHT(TEXT(Y872,"0.#"),1)=".",FALSE,TRUE)</formula>
    </cfRule>
    <cfRule type="expression" dxfId="1366" priority="2080">
      <formula>IF(RIGHT(TEXT(Y872,"0.#"),1)=".",TRUE,FALSE)</formula>
    </cfRule>
  </conditionalFormatting>
  <conditionalFormatting sqref="Y870:Y871">
    <cfRule type="expression" dxfId="1365" priority="2073">
      <formula>IF(RIGHT(TEXT(Y870,"0.#"),1)=".",FALSE,TRUE)</formula>
    </cfRule>
    <cfRule type="expression" dxfId="1364" priority="2074">
      <formula>IF(RIGHT(TEXT(Y870,"0.#"),1)=".",TRUE,FALSE)</formula>
    </cfRule>
  </conditionalFormatting>
  <conditionalFormatting sqref="Y905:Y932">
    <cfRule type="expression" dxfId="1363" priority="2067">
      <formula>IF(RIGHT(TEXT(Y905,"0.#"),1)=".",FALSE,TRUE)</formula>
    </cfRule>
    <cfRule type="expression" dxfId="1362" priority="2068">
      <formula>IF(RIGHT(TEXT(Y905,"0.#"),1)=".",TRUE,FALSE)</formula>
    </cfRule>
  </conditionalFormatting>
  <conditionalFormatting sqref="Y903:Y904">
    <cfRule type="expression" dxfId="1361" priority="2061">
      <formula>IF(RIGHT(TEXT(Y903,"0.#"),1)=".",FALSE,TRUE)</formula>
    </cfRule>
    <cfRule type="expression" dxfId="1360" priority="2062">
      <formula>IF(RIGHT(TEXT(Y903,"0.#"),1)=".",TRUE,FALSE)</formula>
    </cfRule>
  </conditionalFormatting>
  <conditionalFormatting sqref="Y938:Y965">
    <cfRule type="expression" dxfId="1359" priority="2055">
      <formula>IF(RIGHT(TEXT(Y938,"0.#"),1)=".",FALSE,TRUE)</formula>
    </cfRule>
    <cfRule type="expression" dxfId="1358" priority="2056">
      <formula>IF(RIGHT(TEXT(Y938,"0.#"),1)=".",TRUE,FALSE)</formula>
    </cfRule>
  </conditionalFormatting>
  <conditionalFormatting sqref="Y936:Y937">
    <cfRule type="expression" dxfId="1357" priority="2049">
      <formula>IF(RIGHT(TEXT(Y936,"0.#"),1)=".",FALSE,TRUE)</formula>
    </cfRule>
    <cfRule type="expression" dxfId="1356" priority="2050">
      <formula>IF(RIGHT(TEXT(Y936,"0.#"),1)=".",TRUE,FALSE)</formula>
    </cfRule>
  </conditionalFormatting>
  <conditionalFormatting sqref="Y971:Y998">
    <cfRule type="expression" dxfId="1355" priority="2043">
      <formula>IF(RIGHT(TEXT(Y971,"0.#"),1)=".",FALSE,TRUE)</formula>
    </cfRule>
    <cfRule type="expression" dxfId="1354" priority="2044">
      <formula>IF(RIGHT(TEXT(Y971,"0.#"),1)=".",TRUE,FALSE)</formula>
    </cfRule>
  </conditionalFormatting>
  <conditionalFormatting sqref="Y969:Y970">
    <cfRule type="expression" dxfId="1353" priority="2037">
      <formula>IF(RIGHT(TEXT(Y969,"0.#"),1)=".",FALSE,TRUE)</formula>
    </cfRule>
    <cfRule type="expression" dxfId="1352" priority="2038">
      <formula>IF(RIGHT(TEXT(Y969,"0.#"),1)=".",TRUE,FALSE)</formula>
    </cfRule>
  </conditionalFormatting>
  <conditionalFormatting sqref="Y1004:Y1031">
    <cfRule type="expression" dxfId="1351" priority="2031">
      <formula>IF(RIGHT(TEXT(Y1004,"0.#"),1)=".",FALSE,TRUE)</formula>
    </cfRule>
    <cfRule type="expression" dxfId="1350" priority="2032">
      <formula>IF(RIGHT(TEXT(Y1004,"0.#"),1)=".",TRUE,FALSE)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2:AO899">
    <cfRule type="expression" dxfId="1269" priority="2081">
      <formula>IF(AND(AL872&gt;=0, RIGHT(TEXT(AL872,"0.#"),1)&lt;&gt;"."),TRUE,FALSE)</formula>
    </cfRule>
    <cfRule type="expression" dxfId="1268" priority="2082">
      <formula>IF(AND(AL872&gt;=0, RIGHT(TEXT(AL872,"0.#"),1)="."),TRUE,FALSE)</formula>
    </cfRule>
    <cfRule type="expression" dxfId="1267" priority="2083">
      <formula>IF(AND(AL872&lt;0, RIGHT(TEXT(AL872,"0.#"),1)&lt;&gt;"."),TRUE,FALSE)</formula>
    </cfRule>
    <cfRule type="expression" dxfId="1266" priority="2084">
      <formula>IF(AND(AL872&lt;0, RIGHT(TEXT(AL872,"0.#"),1)="."),TRUE,FALSE)</formula>
    </cfRule>
  </conditionalFormatting>
  <conditionalFormatting sqref="AL870:AO871">
    <cfRule type="expression" dxfId="1265" priority="2075">
      <formula>IF(AND(AL870&gt;=0, RIGHT(TEXT(AL870,"0.#"),1)&lt;&gt;"."),TRUE,FALSE)</formula>
    </cfRule>
    <cfRule type="expression" dxfId="1264" priority="2076">
      <formula>IF(AND(AL870&gt;=0, RIGHT(TEXT(AL870,"0.#"),1)="."),TRUE,FALSE)</formula>
    </cfRule>
    <cfRule type="expression" dxfId="1263" priority="2077">
      <formula>IF(AND(AL870&lt;0, RIGHT(TEXT(AL870,"0.#"),1)&lt;&gt;"."),TRUE,FALSE)</formula>
    </cfRule>
    <cfRule type="expression" dxfId="1262" priority="2078">
      <formula>IF(AND(AL870&lt;0, RIGHT(TEXT(AL870,"0.#"),1)="."),TRUE,FALSE)</formula>
    </cfRule>
  </conditionalFormatting>
  <conditionalFormatting sqref="AL905:AO932">
    <cfRule type="expression" dxfId="1261" priority="2069">
      <formula>IF(AND(AL905&gt;=0, RIGHT(TEXT(AL905,"0.#"),1)&lt;&gt;"."),TRUE,FALSE)</formula>
    </cfRule>
    <cfRule type="expression" dxfId="1260" priority="2070">
      <formula>IF(AND(AL905&gt;=0, RIGHT(TEXT(AL905,"0.#"),1)="."),TRUE,FALSE)</formula>
    </cfRule>
    <cfRule type="expression" dxfId="1259" priority="2071">
      <formula>IF(AND(AL905&lt;0, RIGHT(TEXT(AL905,"0.#"),1)&lt;&gt;"."),TRUE,FALSE)</formula>
    </cfRule>
    <cfRule type="expression" dxfId="1258" priority="2072">
      <formula>IF(AND(AL905&lt;0, RIGHT(TEXT(AL905,"0.#"),1)="."),TRUE,FALSE)</formula>
    </cfRule>
  </conditionalFormatting>
  <conditionalFormatting sqref="AL903:AO904">
    <cfRule type="expression" dxfId="1257" priority="2063">
      <formula>IF(AND(AL903&gt;=0, RIGHT(TEXT(AL903,"0.#"),1)&lt;&gt;"."),TRUE,FALSE)</formula>
    </cfRule>
    <cfRule type="expression" dxfId="1256" priority="2064">
      <formula>IF(AND(AL903&gt;=0, RIGHT(TEXT(AL903,"0.#"),1)="."),TRUE,FALSE)</formula>
    </cfRule>
    <cfRule type="expression" dxfId="1255" priority="2065">
      <formula>IF(AND(AL903&lt;0, RIGHT(TEXT(AL903,"0.#"),1)&lt;&gt;"."),TRUE,FALSE)</formula>
    </cfRule>
    <cfRule type="expression" dxfId="1254" priority="2066">
      <formula>IF(AND(AL903&lt;0, RIGHT(TEXT(AL903,"0.#"),1)="."),TRUE,FALSE)</formula>
    </cfRule>
  </conditionalFormatting>
  <conditionalFormatting sqref="AL938:AO965">
    <cfRule type="expression" dxfId="1253" priority="2057">
      <formula>IF(AND(AL938&gt;=0, RIGHT(TEXT(AL938,"0.#"),1)&lt;&gt;"."),TRUE,FALSE)</formula>
    </cfRule>
    <cfRule type="expression" dxfId="1252" priority="2058">
      <formula>IF(AND(AL938&gt;=0, RIGHT(TEXT(AL938,"0.#"),1)="."),TRUE,FALSE)</formula>
    </cfRule>
    <cfRule type="expression" dxfId="1251" priority="2059">
      <formula>IF(AND(AL938&lt;0, RIGHT(TEXT(AL938,"0.#"),1)&lt;&gt;"."),TRUE,FALSE)</formula>
    </cfRule>
    <cfRule type="expression" dxfId="1250" priority="2060">
      <formula>IF(AND(AL938&lt;0, RIGHT(TEXT(AL938,"0.#"),1)="."),TRUE,FALSE)</formula>
    </cfRule>
  </conditionalFormatting>
  <conditionalFormatting sqref="AL936:AO937">
    <cfRule type="expression" dxfId="1249" priority="2051">
      <formula>IF(AND(AL936&gt;=0, RIGHT(TEXT(AL936,"0.#"),1)&lt;&gt;"."),TRUE,FALSE)</formula>
    </cfRule>
    <cfRule type="expression" dxfId="1248" priority="2052">
      <formula>IF(AND(AL936&gt;=0, RIGHT(TEXT(AL936,"0.#"),1)="."),TRUE,FALSE)</formula>
    </cfRule>
    <cfRule type="expression" dxfId="1247" priority="2053">
      <formula>IF(AND(AL936&lt;0, RIGHT(TEXT(AL936,"0.#"),1)&lt;&gt;"."),TRUE,FALSE)</formula>
    </cfRule>
    <cfRule type="expression" dxfId="1246" priority="2054">
      <formula>IF(AND(AL936&lt;0, RIGHT(TEXT(AL936,"0.#"),1)="."),TRUE,FALSE)</formula>
    </cfRule>
  </conditionalFormatting>
  <conditionalFormatting sqref="AL971:AO998">
    <cfRule type="expression" dxfId="1245" priority="2045">
      <formula>IF(AND(AL971&gt;=0, RIGHT(TEXT(AL971,"0.#"),1)&lt;&gt;"."),TRUE,FALSE)</formula>
    </cfRule>
    <cfRule type="expression" dxfId="1244" priority="2046">
      <formula>IF(AND(AL971&gt;=0, RIGHT(TEXT(AL971,"0.#"),1)="."),TRUE,FALSE)</formula>
    </cfRule>
    <cfRule type="expression" dxfId="1243" priority="2047">
      <formula>IF(AND(AL971&lt;0, RIGHT(TEXT(AL971,"0.#"),1)&lt;&gt;"."),TRUE,FALSE)</formula>
    </cfRule>
    <cfRule type="expression" dxfId="1242" priority="2048">
      <formula>IF(AND(AL971&lt;0, RIGHT(TEXT(AL971,"0.#"),1)="."),TRUE,FALSE)</formula>
    </cfRule>
  </conditionalFormatting>
  <conditionalFormatting sqref="AL969:AO970">
    <cfRule type="expression" dxfId="1241" priority="2039">
      <formula>IF(AND(AL969&gt;=0, RIGHT(TEXT(AL969,"0.#"),1)&lt;&gt;"."),TRUE,FALSE)</formula>
    </cfRule>
    <cfRule type="expression" dxfId="1240" priority="2040">
      <formula>IF(AND(AL969&gt;=0, RIGHT(TEXT(AL969,"0.#"),1)="."),TRUE,FALSE)</formula>
    </cfRule>
    <cfRule type="expression" dxfId="1239" priority="2041">
      <formula>IF(AND(AL969&lt;0, RIGHT(TEXT(AL969,"0.#"),1)&lt;&gt;"."),TRUE,FALSE)</formula>
    </cfRule>
    <cfRule type="expression" dxfId="1238" priority="2042">
      <formula>IF(AND(AL969&lt;0, RIGHT(TEXT(AL969,"0.#"),1)="."),TRUE,FALSE)</formula>
    </cfRule>
  </conditionalFormatting>
  <conditionalFormatting sqref="AL1004:AO1031">
    <cfRule type="expression" dxfId="1237" priority="2033">
      <formula>IF(AND(AL1004&gt;=0, RIGHT(TEXT(AL1004,"0.#"),1)&lt;&gt;"."),TRUE,FALSE)</formula>
    </cfRule>
    <cfRule type="expression" dxfId="1236" priority="2034">
      <formula>IF(AND(AL1004&gt;=0, RIGHT(TEXT(AL1004,"0.#"),1)="."),TRUE,FALSE)</formula>
    </cfRule>
    <cfRule type="expression" dxfId="1235" priority="2035">
      <formula>IF(AND(AL1004&lt;0, RIGHT(TEXT(AL1004,"0.#"),1)&lt;&gt;"."),TRUE,FALSE)</formula>
    </cfRule>
    <cfRule type="expression" dxfId="1234" priority="2036">
      <formula>IF(AND(AL1004&lt;0, RIGHT(TEXT(AL1004,"0.#"),1)="."),TRUE,FALSE)</formula>
    </cfRule>
  </conditionalFormatting>
  <conditionalFormatting sqref="AL1002:AO1003">
    <cfRule type="expression" dxfId="1233" priority="2027">
      <formula>IF(AND(AL1002&gt;=0, RIGHT(TEXT(AL1002,"0.#"),1)&lt;&gt;"."),TRUE,FALSE)</formula>
    </cfRule>
    <cfRule type="expression" dxfId="1232" priority="2028">
      <formula>IF(AND(AL1002&gt;=0, RIGHT(TEXT(AL1002,"0.#"),1)="."),TRUE,FALSE)</formula>
    </cfRule>
    <cfRule type="expression" dxfId="1231" priority="2029">
      <formula>IF(AND(AL1002&lt;0, RIGHT(TEXT(AL1002,"0.#"),1)&lt;&gt;"."),TRUE,FALSE)</formula>
    </cfRule>
    <cfRule type="expression" dxfId="1230" priority="2030">
      <formula>IF(AND(AL1002&lt;0, RIGHT(TEXT(AL1002,"0.#"),1)="."),TRUE,FALSE)</formula>
    </cfRule>
  </conditionalFormatting>
  <conditionalFormatting sqref="Y1002:Y1003">
    <cfRule type="expression" dxfId="1229" priority="2025">
      <formula>IF(RIGHT(TEXT(Y1002,"0.#"),1)=".",FALSE,TRUE)</formula>
    </cfRule>
    <cfRule type="expression" dxfId="1228" priority="2026">
      <formula>IF(RIGHT(TEXT(Y1002,"0.#"),1)=".",TRUE,FALSE)</formula>
    </cfRule>
  </conditionalFormatting>
  <conditionalFormatting sqref="AL1037:AO1064">
    <cfRule type="expression" dxfId="1227" priority="2021">
      <formula>IF(AND(AL1037&gt;=0, RIGHT(TEXT(AL1037,"0.#"),1)&lt;&gt;"."),TRUE,FALSE)</formula>
    </cfRule>
    <cfRule type="expression" dxfId="1226" priority="2022">
      <formula>IF(AND(AL1037&gt;=0, RIGHT(TEXT(AL1037,"0.#"),1)="."),TRUE,FALSE)</formula>
    </cfRule>
    <cfRule type="expression" dxfId="1225" priority="2023">
      <formula>IF(AND(AL1037&lt;0, RIGHT(TEXT(AL1037,"0.#"),1)&lt;&gt;"."),TRUE,FALSE)</formula>
    </cfRule>
    <cfRule type="expression" dxfId="1224" priority="2024">
      <formula>IF(AND(AL1037&lt;0, RIGHT(TEXT(AL1037,"0.#"),1)="."),TRUE,FALSE)</formula>
    </cfRule>
  </conditionalFormatting>
  <conditionalFormatting sqref="Y1037:Y1064">
    <cfRule type="expression" dxfId="1223" priority="2019">
      <formula>IF(RIGHT(TEXT(Y1037,"0.#"),1)=".",FALSE,TRUE)</formula>
    </cfRule>
    <cfRule type="expression" dxfId="1222" priority="2020">
      <formula>IF(RIGHT(TEXT(Y1037,"0.#"),1)=".",TRUE,FALSE)</formula>
    </cfRule>
  </conditionalFormatting>
  <conditionalFormatting sqref="AL1035:AO1036">
    <cfRule type="expression" dxfId="1221" priority="2015">
      <formula>IF(AND(AL1035&gt;=0, RIGHT(TEXT(AL1035,"0.#"),1)&lt;&gt;"."),TRUE,FALSE)</formula>
    </cfRule>
    <cfRule type="expression" dxfId="1220" priority="2016">
      <formula>IF(AND(AL1035&gt;=0, RIGHT(TEXT(AL1035,"0.#"),1)="."),TRUE,FALSE)</formula>
    </cfRule>
    <cfRule type="expression" dxfId="1219" priority="2017">
      <formula>IF(AND(AL1035&lt;0, RIGHT(TEXT(AL1035,"0.#"),1)&lt;&gt;"."),TRUE,FALSE)</formula>
    </cfRule>
    <cfRule type="expression" dxfId="1218" priority="2018">
      <formula>IF(AND(AL1035&lt;0, RIGHT(TEXT(AL1035,"0.#"),1)="."),TRUE,FALSE)</formula>
    </cfRule>
  </conditionalFormatting>
  <conditionalFormatting sqref="Y1035:Y1036">
    <cfRule type="expression" dxfId="1217" priority="2013">
      <formula>IF(RIGHT(TEXT(Y1035,"0.#"),1)=".",FALSE,TRUE)</formula>
    </cfRule>
    <cfRule type="expression" dxfId="1216" priority="2014">
      <formula>IF(RIGHT(TEXT(Y1035,"0.#"),1)=".",TRUE,FALSE)</formula>
    </cfRule>
  </conditionalFormatting>
  <conditionalFormatting sqref="AL1070:AO1097">
    <cfRule type="expression" dxfId="1215" priority="2009">
      <formula>IF(AND(AL1070&gt;=0, RIGHT(TEXT(AL1070,"0.#"),1)&lt;&gt;"."),TRUE,FALSE)</formula>
    </cfRule>
    <cfRule type="expression" dxfId="1214" priority="2010">
      <formula>IF(AND(AL1070&gt;=0, RIGHT(TEXT(AL1070,"0.#"),1)="."),TRUE,FALSE)</formula>
    </cfRule>
    <cfRule type="expression" dxfId="1213" priority="2011">
      <formula>IF(AND(AL1070&lt;0, RIGHT(TEXT(AL1070,"0.#"),1)&lt;&gt;"."),TRUE,FALSE)</formula>
    </cfRule>
    <cfRule type="expression" dxfId="1212" priority="2012">
      <formula>IF(AND(AL1070&lt;0, RIGHT(TEXT(AL1070,"0.#"),1)="."),TRUE,FALSE)</formula>
    </cfRule>
  </conditionalFormatting>
  <conditionalFormatting sqref="Y1070:Y1097">
    <cfRule type="expression" dxfId="1211" priority="2007">
      <formula>IF(RIGHT(TEXT(Y1070,"0.#"),1)=".",FALSE,TRUE)</formula>
    </cfRule>
    <cfRule type="expression" dxfId="1210" priority="2008">
      <formula>IF(RIGHT(TEXT(Y1070,"0.#"),1)=".",TRUE,FALSE)</formula>
    </cfRule>
  </conditionalFormatting>
  <conditionalFormatting sqref="AL1068:AO1069">
    <cfRule type="expression" dxfId="1209" priority="2003">
      <formula>IF(AND(AL1068&gt;=0, RIGHT(TEXT(AL1068,"0.#"),1)&lt;&gt;"."),TRUE,FALSE)</formula>
    </cfRule>
    <cfRule type="expression" dxfId="1208" priority="2004">
      <formula>IF(AND(AL1068&gt;=0, RIGHT(TEXT(AL1068,"0.#"),1)="."),TRUE,FALSE)</formula>
    </cfRule>
    <cfRule type="expression" dxfId="1207" priority="2005">
      <formula>IF(AND(AL1068&lt;0, RIGHT(TEXT(AL1068,"0.#"),1)&lt;&gt;"."),TRUE,FALSE)</formula>
    </cfRule>
    <cfRule type="expression" dxfId="1206" priority="2006">
      <formula>IF(AND(AL1068&lt;0, RIGHT(TEXT(AL1068,"0.#"),1)="."),TRUE,FALSE)</formula>
    </cfRule>
  </conditionalFormatting>
  <conditionalFormatting sqref="Y1068:Y1069">
    <cfRule type="expression" dxfId="1205" priority="2001">
      <formula>IF(RIGHT(TEXT(Y1068,"0.#"),1)=".",FALSE,TRUE)</formula>
    </cfRule>
    <cfRule type="expression" dxfId="1204" priority="2002">
      <formula>IF(RIGHT(TEXT(Y1068,"0.#"),1)=".",TRUE,FALSE)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Q101:AQ102">
    <cfRule type="expression" dxfId="9" priority="9">
      <formula>IF(RIGHT(TEXT(AQ101,"0.#"),1)=".",FALSE,TRUE)</formula>
    </cfRule>
    <cfRule type="expression" dxfId="8" priority="10">
      <formula>IF(RIGHT(TEXT(AQ101,"0.#"),1)=".",TRUE,FALSE)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Y783:Y788 Y781">
    <cfRule type="expression" dxfId="5" priority="5">
      <formula>IF(RIGHT(TEXT(Y781,"0.#"),1)=".",FALSE,TRUE)</formula>
    </cfRule>
    <cfRule type="expression" dxfId="4" priority="6">
      <formula>IF(RIGHT(TEXT(Y781,"0.#"),1)=".",TRUE,FALSE)</formula>
    </cfRule>
  </conditionalFormatting>
  <conditionalFormatting sqref="AL838:AO846">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485</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485</v>
      </c>
      <c r="M6" s="13" t="str">
        <f t="shared" si="2"/>
        <v>公共事業</v>
      </c>
      <c r="N6" s="13" t="str">
        <f t="shared" si="6"/>
        <v>公共事業</v>
      </c>
      <c r="O6" s="13"/>
      <c r="P6" s="12" t="s">
        <v>193</v>
      </c>
      <c r="Q6" s="17" t="s">
        <v>485</v>
      </c>
      <c r="R6" s="13" t="str">
        <f t="shared" si="3"/>
        <v>交付</v>
      </c>
      <c r="S6" s="13" t="str">
        <f t="shared" si="4"/>
        <v>交付</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交付</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485</v>
      </c>
      <c r="C10" s="13" t="str">
        <f t="shared" si="0"/>
        <v>国土強靱化施策</v>
      </c>
      <c r="D10" s="13" t="str">
        <f t="shared" si="8"/>
        <v>沖縄振興、国土強靱化施策</v>
      </c>
      <c r="F10" s="18" t="s">
        <v>234</v>
      </c>
      <c r="G10" s="17"/>
      <c r="H10" s="13" t="str">
        <f t="shared" si="1"/>
        <v/>
      </c>
      <c r="I10" s="13" t="str">
        <f t="shared" si="5"/>
        <v>一般会計</v>
      </c>
      <c r="K10" s="14" t="s">
        <v>375</v>
      </c>
      <c r="L10" s="15"/>
      <c r="M10" s="13" t="str">
        <f t="shared" si="2"/>
        <v/>
      </c>
      <c r="N10" s="13" t="str">
        <f t="shared" si="6"/>
        <v>公共事業</v>
      </c>
      <c r="O10" s="13"/>
      <c r="P10" s="13" t="str">
        <f>S8</f>
        <v>交付</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2019-09-03T10:26:57Z</dcterms:created>
  <dcterms:modified xsi:type="dcterms:W3CDTF">2019-09-05T09:32:37Z</dcterms:modified>
</cp:coreProperties>
</file>