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5225" windowHeight="5460"/>
  </bookViews>
  <sheets>
    <sheet name="行政事業レビューシート" sheetId="3" r:id="rId1"/>
    <sheet name="入力規則等" sheetId="4" r:id="rId2"/>
  </sheets>
  <definedNames>
    <definedName name="_xlnm.Print_Area" localSheetId="0">行政事業レビューシート!$A$1:$AX$1009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<sst xmlns="http://schemas.openxmlformats.org/spreadsheetml/2006/main" count="2219" uniqueCount="601">
  <si>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</si>
  <si>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</si>
  <si>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</si>
  <si>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</si>
  <si>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</si>
  <si>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</si>
  <si>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</si>
  <si>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</si>
  <si>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</si>
  <si>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</si>
  <si>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</si>
  <si>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</si>
  <si>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</si>
  <si>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</si>
  <si>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</si>
  <si>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</si>
  <si>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</si>
  <si>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</si>
  <si>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</si>
  <si>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</si>
  <si>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</si>
  <si>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</si>
  <si>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</si>
  <si>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</si>
  <si>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</si>
  <si>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</si>
  <si>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</si>
  <si>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</si>
  <si>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</si>
  <si>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</si>
  <si>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</si>
  <si>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</si>
  <si>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</si>
  <si>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</si>
  <si>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</si>
  <si>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</si>
  <si>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</si>
  <si>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</si>
  <si>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</si>
  <si>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</si>
  <si>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</si>
  <si>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</si>
  <si>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</si>
  <si>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</si>
  <si>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</si>
  <si>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</si>
  <si>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</si>
  <si>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</si>
  <si>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</si>
  <si>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</si>
  <si>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</si>
  <si>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</si>
  <si>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</si>
  <si>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</si>
  <si>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</si>
  <si>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</si>
  <si>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</si>
  <si>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</si>
  <si>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</si>
  <si>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</si>
  <si>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</si>
  <si>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</si>
  <si>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</si>
  <si>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</si>
  <si>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</si>
  <si>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</si>
  <si>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</si>
  <si>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</si>
  <si>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</si>
  <si>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</si>
  <si>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</si>
  <si>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</si>
  <si>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</si>
  <si>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</si>
  <si>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</si>
  <si>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</si>
  <si>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</si>
  <si>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</si>
  <si>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</si>
  <si>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</si>
  <si>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</si>
  <si>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</si>
  <si>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</si>
  <si>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</si>
  <si>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</si>
  <si>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</si>
  <si>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</si>
  <si>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</si>
  <si>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</si>
  <si>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</si>
  <si>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</si>
  <si>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</si>
  <si>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</si>
  <si>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</si>
  <si>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</si>
  <si>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</si>
  <si>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</si>
  <si>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</si>
  <si>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</si>
  <si>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</si>
  <si>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</si>
  <si>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</si>
  <si>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</si>
  <si>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</si>
  <si>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</si>
  <si>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</si>
  <si>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</si>
  <si>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</si>
  <si>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</si>
  <si>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</si>
  <si>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</si>
  <si>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</si>
  <si>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</si>
  <si>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</si>
  <si>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</si>
  <si>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</si>
  <si>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</si>
  <si>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</si>
  <si>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</si>
  <si>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</si>
  <si>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</si>
  <si>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</si>
  <si>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</si>
  <si>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</si>
  <si>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</si>
  <si>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</si>
  <si>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</si>
  <si>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</si>
  <si>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</si>
  <si>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</si>
  <si>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</si>
  <si>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</si>
  <si>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</si>
  <si>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</si>
  <si>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</si>
  <si>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</si>
  <si>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</si>
  <si>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</si>
  <si>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</si>
  <si>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</si>
  <si>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</si>
  <si>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</si>
  <si>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</si>
  <si>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</si>
  <si>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</si>
  <si>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</si>
  <si>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</si>
  <si>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</si>
  <si>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</si>
  <si>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</si>
  <si>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</si>
  <si>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</si>
  <si>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</si>
  <si>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</si>
  <si>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</si>
  <si>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</si>
  <si>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</si>
  <si>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</si>
  <si>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</si>
  <si>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</si>
  <si>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</si>
  <si>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</si>
  <si>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</si>
  <si>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</si>
  <si>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</si>
  <si>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</si>
  <si>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</si>
  <si>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</si>
  <si>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</si>
  <si>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</si>
  <si>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</si>
  <si>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</si>
  <si>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</si>
  <si>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</si>
  <si>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</si>
  <si>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</si>
  <si>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</si>
  <si>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</si>
  <si>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</si>
  <si>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</si>
  <si>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</si>
  <si>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</si>
  <si>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</si>
  <si>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</si>
  <si>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</si>
  <si>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</si>
  <si>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</si>
  <si>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</si>
  <si>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</si>
  <si>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</si>
  <si>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</si>
  <si>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</si>
  <si>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</si>
  <si>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</si>
  <si>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</si>
  <si>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</si>
  <si>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</si>
  <si>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</si>
  <si>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</si>
  <si>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</si>
  <si>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</si>
  <si>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</si>
  <si>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</si>
  <si>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</si>
  <si>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</si>
  <si>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</si>
  <si>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</si>
  <si>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</si>
  <si>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</si>
  <si>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</si>
  <si>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</si>
  <si>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</si>
  <si>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</si>
  <si>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</si>
  <si>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</si>
  <si>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</si>
  <si>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</si>
  <si>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</si>
  <si>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</si>
  <si>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</si>
  <si>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</si>
  <si>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</si>
  <si>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</si>
  <si>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</si>
  <si>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</si>
  <si>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</si>
  <si>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</si>
  <si>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</si>
  <si>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</si>
  <si>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</si>
  <si>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</si>
  <si>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</si>
  <si>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</si>
  <si>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</si>
  <si>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</si>
  <si>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</si>
  <si>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</si>
  <si>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</si>
  <si>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</si>
  <si>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</si>
  <si>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</si>
  <si>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</si>
  <si>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</si>
  <si>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</si>
  <si>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</si>
  <si>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</si>
  <si>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</si>
  <si>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</si>
  <si>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</si>
  <si>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</si>
  <si>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</si>
  <si>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</si>
  <si>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</si>
  <si>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</si>
  <si>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</si>
  <si>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</si>
  <si>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</si>
  <si>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</si>
  <si>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</si>
  <si>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</si>
  <si>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</si>
  <si>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</si>
  <si>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</si>
  <si>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</si>
  <si>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</si>
  <si>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</si>
  <si>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</si>
  <si>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</si>
  <si>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</si>
  <si>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</si>
  <si>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</si>
  <si>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</si>
  <si>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</si>
  <si>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</si>
  <si>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</si>
  <si>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</si>
  <si>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</si>
  <si>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</si>
  <si>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</si>
  <si>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</si>
  <si>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</si>
  <si>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</si>
  <si>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</si>
  <si>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</si>
  <si>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</si>
  <si>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</si>
  <si>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</si>
  <si>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</si>
  <si>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</si>
  <si>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</si>
  <si>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</si>
  <si>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</si>
  <si>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</si>
  <si>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</si>
  <si>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</si>
  <si>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</si>
  <si>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</si>
  <si>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</si>
  <si>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</si>
  <si>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</si>
  <si>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</si>
  <si>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</si>
  <si>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</si>
  <si>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</si>
  <si>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</si>
  <si>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</si>
  <si>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</si>
  <si>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</si>
  <si>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</si>
  <si>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</si>
  <si>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</si>
  <si>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</si>
  <si>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</si>
  <si>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</si>
  <si>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</si>
  <si>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</si>
  <si>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</si>
  <si>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</si>
  <si>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</si>
  <si>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</si>
  <si>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</si>
  <si>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</si>
  <si>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</si>
  <si>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</si>
  <si>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</si>
  <si>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</si>
  <si>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</si>
  <si>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</si>
  <si>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</si>
  <si>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</si>
  <si>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</si>
  <si>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</si>
  <si>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</si>
  <si>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</si>
  <si>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</si>
  <si>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</si>
  <si>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</si>
  <si>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</si>
  <si>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</si>
  <si>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</si>
  <si>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</si>
  <si>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</si>
  <si>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</si>
  <si>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</si>
  <si>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</si>
  <si>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</si>
  <si>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</si>
  <si>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</si>
  <si>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</si>
  <si>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</si>
  <si>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</si>
  <si>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</si>
  <si>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</si>
  <si>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</si>
  <si>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</si>
  <si>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</si>
  <si>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</si>
  <si>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</si>
  <si>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</si>
  <si>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</si>
  <si>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</si>
  <si>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</si>
  <si>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</si>
  <si>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</si>
  <si>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</si>
  <si>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</si>
  <si>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</si>
  <si>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</si>
  <si>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</si>
  <si>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</si>
  <si>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</si>
  <si>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</si>
  <si>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</si>
  <si>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</si>
  <si>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</si>
  <si>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</si>
  <si>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</si>
  <si>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</si>
  <si>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</si>
  <si>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</si>
  <si>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</si>
  <si>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</si>
  <si>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</si>
  <si>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</si>
  <si>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</si>
  <si>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</si>
  <si>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</si>
  <si>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</si>
  <si>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</si>
  <si>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</si>
  <si>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</si>
  <si>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</si>
  <si>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</si>
  <si>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</si>
  <si>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</si>
  <si>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</si>
  <si>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</si>
  <si>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</si>
  <si>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</si>
  <si>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</si>
  <si>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</si>
  <si>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</si>
  <si>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</si>
  <si>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</si>
  <si>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</si>
  <si>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</si>
  <si>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</si>
  <si>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</si>
  <si>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</si>
  <si>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</si>
  <si>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</si>
  <si>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</si>
  <si>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</si>
  <si>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</si>
  <si>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</si>
  <si>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</si>
  <si>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</si>
  <si>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</si>
  <si>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</si>
  <si>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</si>
  <si>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</si>
  <si>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</si>
  <si>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</si>
  <si>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</si>
  <si>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</si>
  <si>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</si>
  <si>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</si>
  <si>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</si>
  <si>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</si>
  <si>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</si>
  <si>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</si>
  <si>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</si>
  <si>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</si>
  <si>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</si>
  <si>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</si>
  <si>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</si>
  <si>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</si>
  <si>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</si>
  <si>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</si>
  <si>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</si>
  <si>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</si>
  <si>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</si>
  <si>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</si>
  <si>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</si>
  <si>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</si>
  <si>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</si>
  <si>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</si>
  <si>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</si>
  <si>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</si>
  <si>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</si>
  <si>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</si>
  <si>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</si>
  <si>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</si>
  <si>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</si>
  <si>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</si>
  <si>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</si>
  <si>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</si>
  <si>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</si>
  <si>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</si>
  <si>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</si>
  <si>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</si>
  <si>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</si>
  <si>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</si>
  <si>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</si>
  <si>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</si>
  <si>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</si>
  <si>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</si>
  <si>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</si>
  <si>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</si>
  <si>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</si>
  <si>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</si>
  <si>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</si>
  <si>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</si>
  <si>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</si>
  <si>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</si>
  <si>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　政府は平成27年4月21日から地方版総合戦略の策定を情報面から支援すべく地域経済分析システム（RESAS）の提供を開始した。これにより、地方公共団体や地域の企業、NPO、住民等が、それぞれの地域の強み・弱みなどの特性を踏まえるとともに、産業構造や人口動態、観光の人の流れなどの現状・実態を正確に把握し、データに基づく目標・KPI（重要業績評価指標）の設定、施策の実施及びPDCAサイクルの確立等を実現する。</t>
    <phoneticPr fontId="5"/>
  </si>
  <si>
    <t>地方版総合戦略の推進に必要な経費</t>
    <rPh sb="0" eb="2">
      <t>チホウ</t>
    </rPh>
    <rPh sb="2" eb="3">
      <t>バン</t>
    </rPh>
    <rPh sb="3" eb="5">
      <t>ソウゴウ</t>
    </rPh>
    <rPh sb="5" eb="7">
      <t>センリャク</t>
    </rPh>
    <rPh sb="8" eb="10">
      <t>スイシン</t>
    </rPh>
    <rPh sb="11" eb="13">
      <t>ヒツヨウ</t>
    </rPh>
    <rPh sb="14" eb="16">
      <t>ケイヒ</t>
    </rPh>
    <phoneticPr fontId="5"/>
  </si>
  <si>
    <t>内閣府</t>
  </si>
  <si>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</si>
  <si>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地方創生推進室</t>
    <rPh sb="0" eb="2">
      <t>チホウ</t>
    </rPh>
    <rPh sb="2" eb="4">
      <t>ソウセイ</t>
    </rPh>
    <rPh sb="4" eb="6">
      <t>スイシン</t>
    </rPh>
    <rPh sb="6" eb="7">
      <t>シツ</t>
    </rPh>
    <phoneticPr fontId="5"/>
  </si>
  <si>
    <t>-</t>
    <phoneticPr fontId="5"/>
  </si>
  <si>
    <t>まち・ひと・しごと創生総合戦略（2018改訂版）、まち・ひと・しごと創生基本方針2018、日本再興戦略、骨太方針、世界最先端IT国家創造宣言</t>
    <rPh sb="9" eb="11">
      <t>ソウセイ</t>
    </rPh>
    <rPh sb="11" eb="13">
      <t>ソウゴウ</t>
    </rPh>
    <rPh sb="13" eb="15">
      <t>センリャク</t>
    </rPh>
    <rPh sb="20" eb="23">
      <t>カイテイバン</t>
    </rPh>
    <rPh sb="34" eb="36">
      <t>ソウセイ</t>
    </rPh>
    <rPh sb="36" eb="38">
      <t>キホン</t>
    </rPh>
    <rPh sb="38" eb="40">
      <t>ホウシン</t>
    </rPh>
    <rPh sb="45" eb="47">
      <t>ニホン</t>
    </rPh>
    <rPh sb="47" eb="49">
      <t>サイコウ</t>
    </rPh>
    <rPh sb="49" eb="51">
      <t>センリャク</t>
    </rPh>
    <rPh sb="52" eb="54">
      <t>ホネブト</t>
    </rPh>
    <rPh sb="54" eb="56">
      <t>ホウシン</t>
    </rPh>
    <rPh sb="57" eb="59">
      <t>セカイ</t>
    </rPh>
    <rPh sb="59" eb="62">
      <t>サイセンタン</t>
    </rPh>
    <rPh sb="64" eb="66">
      <t>コッカ</t>
    </rPh>
    <rPh sb="66" eb="68">
      <t>ソウゾウ</t>
    </rPh>
    <rPh sb="68" eb="70">
      <t>センゲン</t>
    </rPh>
    <phoneticPr fontId="5"/>
  </si>
  <si>
    <t>-</t>
    <phoneticPr fontId="5"/>
  </si>
  <si>
    <t>-</t>
    <phoneticPr fontId="5"/>
  </si>
  <si>
    <t>-</t>
    <phoneticPr fontId="5"/>
  </si>
  <si>
    <t>非常勤職員手当</t>
    <rPh sb="0" eb="3">
      <t>ヒジョウキン</t>
    </rPh>
    <rPh sb="3" eb="5">
      <t>ショクイン</t>
    </rPh>
    <rPh sb="5" eb="7">
      <t>テアテ</t>
    </rPh>
    <phoneticPr fontId="5"/>
  </si>
  <si>
    <t>地方創生支援委託費</t>
    <rPh sb="0" eb="2">
      <t>チホウ</t>
    </rPh>
    <rPh sb="2" eb="4">
      <t>ソウセイ</t>
    </rPh>
    <rPh sb="4" eb="6">
      <t>シエン</t>
    </rPh>
    <rPh sb="6" eb="8">
      <t>イタク</t>
    </rPh>
    <rPh sb="8" eb="9">
      <t>ヒ</t>
    </rPh>
    <phoneticPr fontId="5"/>
  </si>
  <si>
    <t>委員等旅費</t>
    <rPh sb="0" eb="2">
      <t>イイン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</si>
  <si>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</si>
  <si>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</si>
  <si>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t>
  </si>
  <si>
    <t>全地方公共団体が地方版総合戦略を策定すること</t>
    <rPh sb="0" eb="1">
      <t>ゼン</t>
    </rPh>
    <rPh sb="1" eb="3">
      <t>チホウ</t>
    </rPh>
    <rPh sb="3" eb="5">
      <t>コウキョウ</t>
    </rPh>
    <rPh sb="5" eb="7">
      <t>ダンタイ</t>
    </rPh>
    <rPh sb="8" eb="10">
      <t>チホウ</t>
    </rPh>
    <rPh sb="10" eb="11">
      <t>バン</t>
    </rPh>
    <rPh sb="11" eb="13">
      <t>ソウゴウ</t>
    </rPh>
    <rPh sb="13" eb="15">
      <t>センリャク</t>
    </rPh>
    <rPh sb="16" eb="18">
      <t>サクテイ</t>
    </rPh>
    <phoneticPr fontId="5"/>
  </si>
  <si>
    <t>地方版総合戦略を策定した地方公共団体の割合（地方版総合戦略を策定した地方公共団体数）</t>
    <rPh sb="0" eb="2">
      <t>チホウ</t>
    </rPh>
    <rPh sb="2" eb="3">
      <t>バン</t>
    </rPh>
    <rPh sb="3" eb="5">
      <t>ソウゴウ</t>
    </rPh>
    <rPh sb="5" eb="7">
      <t>センリャク</t>
    </rPh>
    <rPh sb="8" eb="10">
      <t>サクテイ</t>
    </rPh>
    <rPh sb="12" eb="14">
      <t>チホウ</t>
    </rPh>
    <rPh sb="14" eb="16">
      <t>コウキョウ</t>
    </rPh>
    <rPh sb="16" eb="18">
      <t>ダンタイ</t>
    </rPh>
    <rPh sb="19" eb="21">
      <t>ワリアイ</t>
    </rPh>
    <rPh sb="22" eb="24">
      <t>チホウ</t>
    </rPh>
    <rPh sb="24" eb="25">
      <t>バン</t>
    </rPh>
    <rPh sb="25" eb="27">
      <t>ソウゴウ</t>
    </rPh>
    <rPh sb="27" eb="29">
      <t>センリャク</t>
    </rPh>
    <rPh sb="30" eb="32">
      <t>サクテイ</t>
    </rPh>
    <rPh sb="34" eb="36">
      <t>チホウ</t>
    </rPh>
    <rPh sb="36" eb="38">
      <t>コウキョウ</t>
    </rPh>
    <rPh sb="38" eb="40">
      <t>ダンタイ</t>
    </rPh>
    <rPh sb="40" eb="41">
      <t>スウ</t>
    </rPh>
    <phoneticPr fontId="5"/>
  </si>
  <si>
    <t>内閣官房まち・ひと・しごと創成本部調べ</t>
    <rPh sb="0" eb="2">
      <t>ナイカク</t>
    </rPh>
    <rPh sb="2" eb="4">
      <t>カンボウ</t>
    </rPh>
    <rPh sb="13" eb="15">
      <t>ソウセイ</t>
    </rPh>
    <rPh sb="15" eb="17">
      <t>ホンブ</t>
    </rPh>
    <rPh sb="17" eb="18">
      <t>シラ</t>
    </rPh>
    <phoneticPr fontId="5"/>
  </si>
  <si>
    <t>RESAS普及のための説明会の開催等</t>
    <rPh sb="5" eb="7">
      <t>フキュウ</t>
    </rPh>
    <rPh sb="11" eb="14">
      <t>セツメイカイ</t>
    </rPh>
    <rPh sb="15" eb="17">
      <t>カイサイ</t>
    </rPh>
    <rPh sb="17" eb="18">
      <t>トウ</t>
    </rPh>
    <phoneticPr fontId="5"/>
  </si>
  <si>
    <t>件</t>
    <rPh sb="0" eb="1">
      <t>ケン</t>
    </rPh>
    <phoneticPr fontId="5"/>
  </si>
  <si>
    <t>執行額／説明会開催回数　　　　　　　　　　　　　　</t>
    <rPh sb="0" eb="2">
      <t>シッコウ</t>
    </rPh>
    <rPh sb="2" eb="3">
      <t>ガク</t>
    </rPh>
    <rPh sb="4" eb="7">
      <t>セツメイカイ</t>
    </rPh>
    <rPh sb="7" eb="9">
      <t>カイサイ</t>
    </rPh>
    <rPh sb="9" eb="11">
      <t>カイスウ</t>
    </rPh>
    <phoneticPr fontId="5"/>
  </si>
  <si>
    <t>百万円</t>
    <rPh sb="0" eb="3">
      <t>ヒャクマンエン</t>
    </rPh>
    <phoneticPr fontId="5"/>
  </si>
  <si>
    <t>　百万円/件</t>
    <rPh sb="1" eb="4">
      <t>ヒャクマンエン</t>
    </rPh>
    <rPh sb="5" eb="6">
      <t>ケン</t>
    </rPh>
    <phoneticPr fontId="5"/>
  </si>
  <si>
    <t>52／198</t>
    <phoneticPr fontId="5"/>
  </si>
  <si>
    <t>97／268</t>
    <phoneticPr fontId="5"/>
  </si>
  <si>
    <t>99／289</t>
    <phoneticPr fontId="5"/>
  </si>
  <si>
    <t>４．地方創生の推進</t>
    <rPh sb="2" eb="4">
      <t>チホウ</t>
    </rPh>
    <rPh sb="4" eb="6">
      <t>ソウセイ</t>
    </rPh>
    <rPh sb="7" eb="9">
      <t>スイシン</t>
    </rPh>
    <phoneticPr fontId="5"/>
  </si>
  <si>
    <t>④地方創生推進に関する知的基盤の整備</t>
    <rPh sb="1" eb="3">
      <t>チホウ</t>
    </rPh>
    <rPh sb="3" eb="5">
      <t>ソウセイ</t>
    </rPh>
    <rPh sb="5" eb="7">
      <t>スイシン</t>
    </rPh>
    <rPh sb="8" eb="9">
      <t>カン</t>
    </rPh>
    <rPh sb="11" eb="13">
      <t>チテキ</t>
    </rPh>
    <rPh sb="13" eb="15">
      <t>キバン</t>
    </rPh>
    <rPh sb="16" eb="18">
      <t>セイビ</t>
    </rPh>
    <phoneticPr fontId="5"/>
  </si>
  <si>
    <t>RESASについての行政職員や住民を対象とした説明会等の実施件数</t>
    <rPh sb="10" eb="12">
      <t>ギョウセイ</t>
    </rPh>
    <rPh sb="12" eb="14">
      <t>ショクイン</t>
    </rPh>
    <rPh sb="15" eb="17">
      <t>ジュウミン</t>
    </rPh>
    <rPh sb="18" eb="20">
      <t>タイショウ</t>
    </rPh>
    <rPh sb="23" eb="26">
      <t>セツメイカイ</t>
    </rPh>
    <rPh sb="26" eb="27">
      <t>トウ</t>
    </rPh>
    <rPh sb="28" eb="30">
      <t>ジッシ</t>
    </rPh>
    <rPh sb="30" eb="32">
      <t>ケンスウ</t>
    </rPh>
    <phoneticPr fontId="5"/>
  </si>
  <si>
    <t>RESASについての行政職員や住民を対象とした説明会等を実施することにより、RESAS自体への理解はもちろん、RESASを活用してどのように地域を分析し、地域の課題等を考えるかという点について行政職員や住民の理解が深まることが期待され、達成目標である「地方創生の推進に向けたRESASの普及促進」の達成に寄与する。</t>
    <phoneticPr fontId="5"/>
  </si>
  <si>
    <t>地方版総合戦略や企業、住民等による地方創生の推進施策の立案及び実施・点検等を情報面から支援。</t>
    <rPh sb="0" eb="2">
      <t>チホウ</t>
    </rPh>
    <rPh sb="2" eb="3">
      <t>バン</t>
    </rPh>
    <rPh sb="3" eb="5">
      <t>ソウゴウ</t>
    </rPh>
    <rPh sb="5" eb="7">
      <t>センリャク</t>
    </rPh>
    <rPh sb="8" eb="10">
      <t>キギョウ</t>
    </rPh>
    <rPh sb="11" eb="13">
      <t>ジュウミン</t>
    </rPh>
    <rPh sb="13" eb="14">
      <t>トウ</t>
    </rPh>
    <rPh sb="17" eb="19">
      <t>チホウ</t>
    </rPh>
    <rPh sb="19" eb="21">
      <t>ソウセイ</t>
    </rPh>
    <rPh sb="22" eb="24">
      <t>スイシン</t>
    </rPh>
    <rPh sb="24" eb="26">
      <t>シサク</t>
    </rPh>
    <rPh sb="27" eb="29">
      <t>リツアン</t>
    </rPh>
    <rPh sb="29" eb="30">
      <t>オヨ</t>
    </rPh>
    <rPh sb="31" eb="33">
      <t>ジッシ</t>
    </rPh>
    <rPh sb="34" eb="36">
      <t>テンケン</t>
    </rPh>
    <rPh sb="36" eb="37">
      <t>トウ</t>
    </rPh>
    <rPh sb="38" eb="40">
      <t>ジョウホウ</t>
    </rPh>
    <rPh sb="40" eb="41">
      <t>メン</t>
    </rPh>
    <rPh sb="43" eb="45">
      <t>シエン</t>
    </rPh>
    <phoneticPr fontId="5"/>
  </si>
  <si>
    <t>地方創生の実現に向け、官民のデータを集約し、その活用を推進するものであり、国として行うのが妥当である。</t>
    <rPh sb="0" eb="2">
      <t>チホウ</t>
    </rPh>
    <rPh sb="2" eb="4">
      <t>ソウセイ</t>
    </rPh>
    <rPh sb="5" eb="7">
      <t>ジツゲン</t>
    </rPh>
    <rPh sb="8" eb="9">
      <t>ム</t>
    </rPh>
    <rPh sb="11" eb="13">
      <t>カンミン</t>
    </rPh>
    <rPh sb="18" eb="20">
      <t>シュウヤク</t>
    </rPh>
    <rPh sb="24" eb="26">
      <t>カツヨウ</t>
    </rPh>
    <rPh sb="27" eb="29">
      <t>スイシン</t>
    </rPh>
    <rPh sb="37" eb="38">
      <t>クニ</t>
    </rPh>
    <rPh sb="41" eb="42">
      <t>オコナ</t>
    </rPh>
    <rPh sb="45" eb="47">
      <t>ダトウ</t>
    </rPh>
    <phoneticPr fontId="5"/>
  </si>
  <si>
    <t>地方版総合戦略を客観的な指標を目標に設定し、かつPDCAサイクルを意識したものとするために必要かつ適切な事業である。</t>
    <rPh sb="0" eb="2">
      <t>チホウ</t>
    </rPh>
    <rPh sb="2" eb="3">
      <t>バン</t>
    </rPh>
    <rPh sb="3" eb="5">
      <t>ソウゴウ</t>
    </rPh>
    <rPh sb="5" eb="7">
      <t>センリャク</t>
    </rPh>
    <rPh sb="8" eb="11">
      <t>キャッカンテキ</t>
    </rPh>
    <rPh sb="12" eb="14">
      <t>シヒョウ</t>
    </rPh>
    <rPh sb="15" eb="17">
      <t>モクヒョウ</t>
    </rPh>
    <rPh sb="18" eb="20">
      <t>セッテイ</t>
    </rPh>
    <rPh sb="33" eb="35">
      <t>イシキ</t>
    </rPh>
    <rPh sb="45" eb="47">
      <t>ヒツヨウ</t>
    </rPh>
    <rPh sb="49" eb="51">
      <t>テキセツ</t>
    </rPh>
    <rPh sb="52" eb="54">
      <t>ジギョウ</t>
    </rPh>
    <phoneticPr fontId="5"/>
  </si>
  <si>
    <t>無</t>
  </si>
  <si>
    <t>‐</t>
  </si>
  <si>
    <t>「諸謝金」「委員等旅費」等、会計基準に基づき適切に使用。国の出先機関に配置することで、全47都道府県へ職員を配置する場合と比較しコストを抑制。</t>
    <rPh sb="1" eb="4">
      <t>ショシャキン</t>
    </rPh>
    <rPh sb="6" eb="8">
      <t>イイン</t>
    </rPh>
    <rPh sb="8" eb="9">
      <t>トウ</t>
    </rPh>
    <rPh sb="9" eb="11">
      <t>リョヒ</t>
    </rPh>
    <rPh sb="12" eb="13">
      <t>トウ</t>
    </rPh>
    <rPh sb="14" eb="16">
      <t>カイケイ</t>
    </rPh>
    <rPh sb="16" eb="18">
      <t>キジュン</t>
    </rPh>
    <rPh sb="19" eb="20">
      <t>モト</t>
    </rPh>
    <rPh sb="22" eb="24">
      <t>テキセツ</t>
    </rPh>
    <rPh sb="25" eb="27">
      <t>シヨウ</t>
    </rPh>
    <rPh sb="28" eb="29">
      <t>クニ</t>
    </rPh>
    <rPh sb="30" eb="32">
      <t>デサキ</t>
    </rPh>
    <rPh sb="32" eb="34">
      <t>キカン</t>
    </rPh>
    <rPh sb="35" eb="37">
      <t>ハイチ</t>
    </rPh>
    <rPh sb="43" eb="44">
      <t>ゼン</t>
    </rPh>
    <rPh sb="46" eb="50">
      <t>トドウフケン</t>
    </rPh>
    <rPh sb="51" eb="53">
      <t>ショクイン</t>
    </rPh>
    <rPh sb="54" eb="56">
      <t>ハイチ</t>
    </rPh>
    <rPh sb="58" eb="60">
      <t>バアイ</t>
    </rPh>
    <rPh sb="61" eb="63">
      <t>ヒカク</t>
    </rPh>
    <rPh sb="68" eb="70">
      <t>ヨクセイ</t>
    </rPh>
    <phoneticPr fontId="5"/>
  </si>
  <si>
    <t>支出委任の全額を非常勤職員の手当、旅費としている。</t>
    <rPh sb="0" eb="2">
      <t>シシュツ</t>
    </rPh>
    <rPh sb="2" eb="4">
      <t>イニン</t>
    </rPh>
    <rPh sb="5" eb="7">
      <t>ゼンガク</t>
    </rPh>
    <rPh sb="8" eb="11">
      <t>ヒジョウキン</t>
    </rPh>
    <rPh sb="11" eb="13">
      <t>ショクイン</t>
    </rPh>
    <rPh sb="14" eb="16">
      <t>テアテ</t>
    </rPh>
    <rPh sb="17" eb="19">
      <t>リョヒ</t>
    </rPh>
    <phoneticPr fontId="5"/>
  </si>
  <si>
    <t>非常勤職員の配置や有識者への謝金等、必要なもののみに限定。</t>
    <rPh sb="0" eb="3">
      <t>ヒジョウキン</t>
    </rPh>
    <rPh sb="3" eb="5">
      <t>ショクイン</t>
    </rPh>
    <rPh sb="6" eb="8">
      <t>ハイチ</t>
    </rPh>
    <rPh sb="9" eb="12">
      <t>ユウシキシャ</t>
    </rPh>
    <rPh sb="14" eb="16">
      <t>シャキン</t>
    </rPh>
    <rPh sb="16" eb="17">
      <t>トウ</t>
    </rPh>
    <rPh sb="18" eb="20">
      <t>ヒツヨウ</t>
    </rPh>
    <rPh sb="26" eb="28">
      <t>ゲンテイ</t>
    </rPh>
    <phoneticPr fontId="5"/>
  </si>
  <si>
    <t>非常勤職員については、前年度実績を踏まえた必要な範囲での配置としている。</t>
    <rPh sb="0" eb="3">
      <t>ヒジョウキン</t>
    </rPh>
    <rPh sb="3" eb="5">
      <t>ショクイン</t>
    </rPh>
    <rPh sb="11" eb="14">
      <t>ゼンネンド</t>
    </rPh>
    <rPh sb="14" eb="16">
      <t>ジッセキ</t>
    </rPh>
    <rPh sb="17" eb="18">
      <t>フ</t>
    </rPh>
    <rPh sb="21" eb="23">
      <t>ヒツヨウ</t>
    </rPh>
    <rPh sb="24" eb="26">
      <t>ハンイ</t>
    </rPh>
    <rPh sb="28" eb="30">
      <t>ハイチ</t>
    </rPh>
    <phoneticPr fontId="5"/>
  </si>
  <si>
    <t>当初の目標と同程度の説明会等、普及活動を実施。</t>
    <rPh sb="0" eb="2">
      <t>トウショ</t>
    </rPh>
    <rPh sb="3" eb="5">
      <t>モクヒョウ</t>
    </rPh>
    <rPh sb="6" eb="9">
      <t>ドウテイド</t>
    </rPh>
    <rPh sb="10" eb="13">
      <t>セツメイカイ</t>
    </rPh>
    <rPh sb="13" eb="14">
      <t>トウ</t>
    </rPh>
    <rPh sb="15" eb="17">
      <t>フキュウ</t>
    </rPh>
    <rPh sb="17" eb="19">
      <t>カツドウ</t>
    </rPh>
    <rPh sb="20" eb="22">
      <t>ジッシ</t>
    </rPh>
    <phoneticPr fontId="5"/>
  </si>
  <si>
    <t>都道府県や市区町村等が個別にRESASの活用のための職員を追加で採用する場合と比較し、低コストで事業を実施。</t>
    <rPh sb="0" eb="4">
      <t>トドウフケン</t>
    </rPh>
    <rPh sb="5" eb="7">
      <t>シク</t>
    </rPh>
    <rPh sb="7" eb="9">
      <t>チョウソン</t>
    </rPh>
    <rPh sb="9" eb="10">
      <t>トウ</t>
    </rPh>
    <rPh sb="11" eb="13">
      <t>コベツ</t>
    </rPh>
    <rPh sb="20" eb="22">
      <t>カツヨウ</t>
    </rPh>
    <rPh sb="26" eb="28">
      <t>ショクイン</t>
    </rPh>
    <rPh sb="29" eb="31">
      <t>ツイカ</t>
    </rPh>
    <rPh sb="32" eb="34">
      <t>サイヨウ</t>
    </rPh>
    <rPh sb="36" eb="38">
      <t>バアイ</t>
    </rPh>
    <rPh sb="39" eb="41">
      <t>ヒカク</t>
    </rPh>
    <rPh sb="43" eb="44">
      <t>テイ</t>
    </rPh>
    <rPh sb="48" eb="50">
      <t>ジギョウ</t>
    </rPh>
    <rPh sb="51" eb="53">
      <t>ジッシ</t>
    </rPh>
    <phoneticPr fontId="5"/>
  </si>
  <si>
    <t>効率的な実施により、目標を上回る説明会の実施を達成。</t>
    <rPh sb="0" eb="3">
      <t>コウリツテキ</t>
    </rPh>
    <rPh sb="4" eb="6">
      <t>ジッシ</t>
    </rPh>
    <rPh sb="10" eb="12">
      <t>モクヒョウ</t>
    </rPh>
    <rPh sb="13" eb="15">
      <t>ウワマワ</t>
    </rPh>
    <rPh sb="16" eb="19">
      <t>セツメイカイ</t>
    </rPh>
    <rPh sb="20" eb="22">
      <t>ジッシ</t>
    </rPh>
    <rPh sb="23" eb="25">
      <t>タッセイ</t>
    </rPh>
    <phoneticPr fontId="5"/>
  </si>
  <si>
    <t>A.株式会社大広</t>
    <rPh sb="2" eb="6">
      <t>カブシキガイシャ</t>
    </rPh>
    <rPh sb="6" eb="8">
      <t>ダイコウ</t>
    </rPh>
    <phoneticPr fontId="5"/>
  </si>
  <si>
    <t>B.チームラボ株式会社</t>
    <rPh sb="7" eb="11">
      <t>カブシキガイシャ</t>
    </rPh>
    <phoneticPr fontId="5"/>
  </si>
  <si>
    <t>C.株式会社オーエムシー</t>
    <rPh sb="2" eb="6">
      <t>カブシキガイシャ</t>
    </rPh>
    <phoneticPr fontId="5"/>
  </si>
  <si>
    <t>D.個人A</t>
    <rPh sb="2" eb="4">
      <t>コジン</t>
    </rPh>
    <phoneticPr fontId="5"/>
  </si>
  <si>
    <t>E.個人K</t>
    <rPh sb="2" eb="4">
      <t>コジン</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</si>
  <si>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</si>
  <si>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</si>
  <si>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RESAS普及のための非常勤職員旅費</t>
    <rPh sb="5" eb="7">
      <t>フキュウ</t>
    </rPh>
    <rPh sb="11" eb="14">
      <t>ヒジョウキン</t>
    </rPh>
    <rPh sb="14" eb="16">
      <t>ショクイン</t>
    </rPh>
    <rPh sb="16" eb="18">
      <t>リョヒ</t>
    </rPh>
    <phoneticPr fontId="5"/>
  </si>
  <si>
    <t>RESAS普及のための非常勤職員人件費</t>
    <rPh sb="5" eb="7">
      <t>フキュウ</t>
    </rPh>
    <rPh sb="11" eb="14">
      <t>ヒジョウキン</t>
    </rPh>
    <rPh sb="14" eb="16">
      <t>ショクイン</t>
    </rPh>
    <rPh sb="16" eb="19">
      <t>ジンケンヒ</t>
    </rPh>
    <phoneticPr fontId="5"/>
  </si>
  <si>
    <t>庁費</t>
    <rPh sb="0" eb="2">
      <t>チョウヒ</t>
    </rPh>
    <phoneticPr fontId="5"/>
  </si>
  <si>
    <t>事務補助等の賃金等</t>
    <rPh sb="0" eb="2">
      <t>ジム</t>
    </rPh>
    <rPh sb="2" eb="4">
      <t>ホジョ</t>
    </rPh>
    <rPh sb="4" eb="5">
      <t>トウ</t>
    </rPh>
    <rPh sb="6" eb="8">
      <t>チンギン</t>
    </rPh>
    <rPh sb="8" eb="9">
      <t>トウ</t>
    </rPh>
    <phoneticPr fontId="5"/>
  </si>
  <si>
    <t>F. 株式会社ヒッツカンパニー</t>
    <rPh sb="3" eb="7">
      <t>カブシキガイシャ</t>
    </rPh>
    <phoneticPr fontId="5"/>
  </si>
  <si>
    <t>情報処理業務庁費</t>
    <rPh sb="0" eb="2">
      <t>ジョウホウ</t>
    </rPh>
    <rPh sb="2" eb="4">
      <t>ショリ</t>
    </rPh>
    <rPh sb="4" eb="6">
      <t>ギョウム</t>
    </rPh>
    <rPh sb="6" eb="8">
      <t>チョウヒ</t>
    </rPh>
    <phoneticPr fontId="5"/>
  </si>
  <si>
    <t>地域経済分析システム（RESAS）の利用のための通信端末の調達</t>
    <rPh sb="0" eb="2">
      <t>チイキ</t>
    </rPh>
    <rPh sb="2" eb="4">
      <t>ケイザイ</t>
    </rPh>
    <rPh sb="4" eb="6">
      <t>ブンセキ</t>
    </rPh>
    <rPh sb="18" eb="20">
      <t>リヨウ</t>
    </rPh>
    <rPh sb="24" eb="26">
      <t>ツウシン</t>
    </rPh>
    <rPh sb="26" eb="28">
      <t>タンマツ</t>
    </rPh>
    <rPh sb="29" eb="31">
      <t>チョウタツ</t>
    </rPh>
    <phoneticPr fontId="5"/>
  </si>
  <si>
    <t>株式会社大広</t>
    <rPh sb="0" eb="4">
      <t>カブシキガイシャ</t>
    </rPh>
    <rPh sb="4" eb="6">
      <t>ダイコウ</t>
    </rPh>
    <phoneticPr fontId="5"/>
  </si>
  <si>
    <t>RESASを活用した地域経済分析能力の向上に関するイベントの実施</t>
    <rPh sb="6" eb="8">
      <t>カツヨウ</t>
    </rPh>
    <rPh sb="10" eb="12">
      <t>チイキ</t>
    </rPh>
    <rPh sb="12" eb="14">
      <t>ケイザイ</t>
    </rPh>
    <rPh sb="14" eb="16">
      <t>ブンセキ</t>
    </rPh>
    <rPh sb="16" eb="18">
      <t>ノウリョク</t>
    </rPh>
    <rPh sb="19" eb="21">
      <t>コウジョウ</t>
    </rPh>
    <rPh sb="22" eb="23">
      <t>カン</t>
    </rPh>
    <rPh sb="30" eb="32">
      <t>ジッシ</t>
    </rPh>
    <phoneticPr fontId="5"/>
  </si>
  <si>
    <t>チームラボ株式会社</t>
    <rPh sb="5" eb="9">
      <t>カブシキガイシャ</t>
    </rPh>
    <phoneticPr fontId="5"/>
  </si>
  <si>
    <t>RESAS関連サービス基盤運用保守</t>
    <rPh sb="5" eb="7">
      <t>カンレン</t>
    </rPh>
    <rPh sb="11" eb="13">
      <t>キバン</t>
    </rPh>
    <rPh sb="13" eb="15">
      <t>ウンヨウ</t>
    </rPh>
    <rPh sb="15" eb="17">
      <t>ホシュ</t>
    </rPh>
    <phoneticPr fontId="5"/>
  </si>
  <si>
    <t>株式会社オーエムシー</t>
    <rPh sb="0" eb="4">
      <t>カブシキガイシャ</t>
    </rPh>
    <phoneticPr fontId="5"/>
  </si>
  <si>
    <t>プロフェッショナル人材事業におけるポータルサイトの保守運営</t>
    <rPh sb="9" eb="11">
      <t>ジンザイ</t>
    </rPh>
    <rPh sb="11" eb="13">
      <t>ジギョウ</t>
    </rPh>
    <rPh sb="25" eb="27">
      <t>ホシュ</t>
    </rPh>
    <rPh sb="27" eb="29">
      <t>ウンエイ</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</si>
  <si>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</si>
  <si>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</si>
  <si>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</si>
  <si>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</si>
  <si>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</si>
  <si>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</si>
  <si>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</si>
  <si>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</si>
  <si>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</si>
  <si>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</si>
  <si>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</si>
  <si>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</si>
  <si>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</si>
  <si>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ＲＥＳＡＳの普及及び活用支援業務</t>
    <rPh sb="6" eb="8">
      <t>フキュウ</t>
    </rPh>
    <rPh sb="8" eb="9">
      <t>オヨ</t>
    </rPh>
    <rPh sb="10" eb="12">
      <t>カツヨウ</t>
    </rPh>
    <rPh sb="12" eb="14">
      <t>シエン</t>
    </rPh>
    <rPh sb="14" eb="16">
      <t>ギョウム</t>
    </rPh>
    <phoneticPr fontId="5"/>
  </si>
  <si>
    <t>ＲＥＳＡＳの普及及び活用支援業務</t>
    <phoneticPr fontId="5"/>
  </si>
  <si>
    <t>ＲＥＳＡＳの普及及び活用支援業務</t>
    <phoneticPr fontId="5"/>
  </si>
  <si>
    <t>-</t>
    <phoneticPr fontId="5"/>
  </si>
  <si>
    <t>-</t>
    <phoneticPr fontId="5"/>
  </si>
  <si>
    <t>個人Ｋ</t>
    <rPh sb="0" eb="2">
      <t>コジン</t>
    </rPh>
    <phoneticPr fontId="5"/>
  </si>
  <si>
    <t>事務補助等の賃金等</t>
    <phoneticPr fontId="5"/>
  </si>
  <si>
    <t>株式会社ヒッツカンパニー</t>
    <rPh sb="0" eb="4">
      <t>カブシキガイシャ</t>
    </rPh>
    <phoneticPr fontId="5"/>
  </si>
  <si>
    <t>シンソー印刷株式会社</t>
    <phoneticPr fontId="5"/>
  </si>
  <si>
    <t>メディアランド株式会社</t>
    <phoneticPr fontId="5"/>
  </si>
  <si>
    <t>まんがブックレット「そうだったのか！ＲＥＳＡＳでわかる私たちの地域」印刷製本費</t>
    <phoneticPr fontId="5"/>
  </si>
  <si>
    <t>株式会社データセレクト</t>
    <rPh sb="0" eb="4">
      <t>カブシキガイシャ</t>
    </rPh>
    <phoneticPr fontId="5"/>
  </si>
  <si>
    <t>ＪＡＺＹブランディング株式会社</t>
    <rPh sb="11" eb="15">
      <t>カブシキガイシャ</t>
    </rPh>
    <phoneticPr fontId="5"/>
  </si>
  <si>
    <t>地方創生アイデアコンテスト２０１８～ポスター・デザイン</t>
    <phoneticPr fontId="5"/>
  </si>
  <si>
    <t>地方創生☆政策アイデアコンテスト２０１８ポスターの梱包・発送</t>
    <phoneticPr fontId="5"/>
  </si>
  <si>
    <t>地方創生☆政策アイデアコンテスト２０１８ポスター印刷製本費</t>
    <phoneticPr fontId="5"/>
  </si>
  <si>
    <t>第３回ＲＥＳＡＳアプリコンテストポスターの梱包・発送　</t>
    <phoneticPr fontId="5"/>
  </si>
  <si>
    <t>株式会社データセレクト</t>
    <phoneticPr fontId="5"/>
  </si>
  <si>
    <t>第３回ＲＥＳＡＳアプリコンテスト印刷製本費</t>
    <rPh sb="16" eb="18">
      <t>インサツ</t>
    </rPh>
    <rPh sb="18" eb="20">
      <t>セイホン</t>
    </rPh>
    <rPh sb="20" eb="21">
      <t>ヒ</t>
    </rPh>
    <phoneticPr fontId="5"/>
  </si>
  <si>
    <t>-</t>
    <phoneticPr fontId="5"/>
  </si>
  <si>
    <t>株式会社双文社</t>
    <rPh sb="0" eb="4">
      <t>カブシキガイシャ</t>
    </rPh>
    <phoneticPr fontId="5"/>
  </si>
  <si>
    <t>朝日梱包株式会社</t>
    <rPh sb="4" eb="8">
      <t>カブシキガイシャ</t>
    </rPh>
    <phoneticPr fontId="5"/>
  </si>
  <si>
    <t>ＲＥＳＡＳ入門編資料～ＲＥＳＡＳまんがブックレットの梱包・発送</t>
    <phoneticPr fontId="5"/>
  </si>
  <si>
    <t>地方公共団体、地域の企業、NPO、住民等がRESASを活用して行う地方創生の取組を支援する。具体的には、①産業、人口、観光、農業などの各分野において高度な知識・経験を有する有識者を要望に応じて派遣、②地方経済産業局・地方運輸局等に本システムの活用支援業務を補佐する専門人材の配置、③本システムを普及するための説明会の開催等を行う。</t>
    <phoneticPr fontId="5"/>
  </si>
  <si>
    <t>参事官　佐合　達矢</t>
    <rPh sb="0" eb="3">
      <t>サンジカン</t>
    </rPh>
    <rPh sb="4" eb="6">
      <t>サゴウ</t>
    </rPh>
    <rPh sb="7" eb="9">
      <t>タツヤ</t>
    </rPh>
    <phoneticPr fontId="5"/>
  </si>
  <si>
    <t>経済産業省</t>
  </si>
  <si>
    <t>中小企業実態調査委託費</t>
    <rPh sb="0" eb="2">
      <t>チュウショウ</t>
    </rPh>
    <rPh sb="2" eb="4">
      <t>キギョウ</t>
    </rPh>
    <rPh sb="4" eb="6">
      <t>ジッタイ</t>
    </rPh>
    <rPh sb="6" eb="8">
      <t>チョウサ</t>
    </rPh>
    <rPh sb="8" eb="10">
      <t>イタク</t>
    </rPh>
    <rPh sb="10" eb="11">
      <t>ヒ</t>
    </rPh>
    <phoneticPr fontId="5"/>
  </si>
  <si>
    <t>経済産業省の事業においてRESASの整備を実施、内閣府の事業においてRESASの普及のための取組を実施することとして役割分担を行っている。</t>
    <rPh sb="0" eb="2">
      <t>ケイザイ</t>
    </rPh>
    <rPh sb="2" eb="5">
      <t>サンギョウショウ</t>
    </rPh>
    <rPh sb="6" eb="8">
      <t>ジギョウ</t>
    </rPh>
    <rPh sb="18" eb="20">
      <t>セイビ</t>
    </rPh>
    <rPh sb="21" eb="23">
      <t>ジッシ</t>
    </rPh>
    <rPh sb="24" eb="26">
      <t>ナイカク</t>
    </rPh>
    <rPh sb="26" eb="27">
      <t>フ</t>
    </rPh>
    <rPh sb="28" eb="30">
      <t>ジギョウ</t>
    </rPh>
    <rPh sb="40" eb="42">
      <t>フキュウ</t>
    </rPh>
    <rPh sb="46" eb="48">
      <t>トリクミ</t>
    </rPh>
    <rPh sb="49" eb="51">
      <t>ジッシ</t>
    </rPh>
    <rPh sb="58" eb="60">
      <t>ヤクワリ</t>
    </rPh>
    <rPh sb="60" eb="62">
      <t>ブンタン</t>
    </rPh>
    <rPh sb="63" eb="64">
      <t>オコナ</t>
    </rPh>
    <phoneticPr fontId="5"/>
  </si>
  <si>
    <t>効率的予算執行に努めるとともに、RESASの利活用状況を把握した上で、普及促進に取り組んでいく。</t>
    <rPh sb="0" eb="3">
      <t>コウリツテキ</t>
    </rPh>
    <rPh sb="3" eb="5">
      <t>ヨサン</t>
    </rPh>
    <rPh sb="5" eb="7">
      <t>シッコウ</t>
    </rPh>
    <rPh sb="8" eb="9">
      <t>ツト</t>
    </rPh>
    <rPh sb="22" eb="25">
      <t>リカツヨウ</t>
    </rPh>
    <rPh sb="25" eb="27">
      <t>ジョウキョウ</t>
    </rPh>
    <rPh sb="28" eb="30">
      <t>ハアク</t>
    </rPh>
    <rPh sb="32" eb="33">
      <t>ウエ</t>
    </rPh>
    <rPh sb="35" eb="37">
      <t>フキュウ</t>
    </rPh>
    <rPh sb="37" eb="39">
      <t>ソクシン</t>
    </rPh>
    <rPh sb="40" eb="41">
      <t>ト</t>
    </rPh>
    <rPh sb="42" eb="43">
      <t>ク</t>
    </rPh>
    <phoneticPr fontId="5"/>
  </si>
  <si>
    <t>0023</t>
    <phoneticPr fontId="5"/>
  </si>
  <si>
    <t>0022</t>
    <phoneticPr fontId="5"/>
  </si>
  <si>
    <t>委託費</t>
    <rPh sb="0" eb="2">
      <t>イタク</t>
    </rPh>
    <rPh sb="2" eb="3">
      <t>ヒ</t>
    </rPh>
    <phoneticPr fontId="5"/>
  </si>
  <si>
    <t>普及啓発</t>
    <rPh sb="0" eb="2">
      <t>フキュウ</t>
    </rPh>
    <rPh sb="2" eb="4">
      <t>ケイハツ</t>
    </rPh>
    <phoneticPr fontId="5"/>
  </si>
  <si>
    <t>委託費</t>
    <rPh sb="0" eb="2">
      <t>イタク</t>
    </rPh>
    <rPh sb="2" eb="3">
      <t>ヒ</t>
    </rPh>
    <phoneticPr fontId="5"/>
  </si>
  <si>
    <t>運用保守</t>
    <rPh sb="0" eb="2">
      <t>ウンヨウ</t>
    </rPh>
    <rPh sb="2" eb="4">
      <t>ホシュ</t>
    </rPh>
    <phoneticPr fontId="5"/>
  </si>
  <si>
    <t>運用保守</t>
    <rPh sb="0" eb="2">
      <t>ウンヨウ</t>
    </rPh>
    <rPh sb="2" eb="4">
      <t>ホシュ</t>
    </rPh>
    <phoneticPr fontId="5"/>
  </si>
  <si>
    <t>事業費</t>
    <rPh sb="0" eb="3">
      <t>ジギョウヒ</t>
    </rPh>
    <phoneticPr fontId="5"/>
  </si>
  <si>
    <t>詳細な事業設計の際の技術的課題等にきめ細やかに対応するのに時間を要したことにより、繰越が発生したもの</t>
    <phoneticPr fontId="5"/>
  </si>
  <si>
    <t>有</t>
  </si>
  <si>
    <t>サービス基盤の運用保守について、一般競争入札によっており、支出先の選定は妥当である（結果的に一者応札となったもの）。</t>
    <rPh sb="4" eb="6">
      <t>キバン</t>
    </rPh>
    <rPh sb="7" eb="9">
      <t>ウンヨウ</t>
    </rPh>
    <rPh sb="9" eb="11">
      <t>ホシュ</t>
    </rPh>
    <rPh sb="16" eb="18">
      <t>イッパン</t>
    </rPh>
    <rPh sb="18" eb="20">
      <t>キョウソウ</t>
    </rPh>
    <rPh sb="20" eb="22">
      <t>ニュウサツ</t>
    </rPh>
    <rPh sb="29" eb="31">
      <t>シシュツ</t>
    </rPh>
    <rPh sb="31" eb="32">
      <t>サキ</t>
    </rPh>
    <rPh sb="33" eb="35">
      <t>センテイ</t>
    </rPh>
    <rPh sb="36" eb="38">
      <t>ダトウ</t>
    </rPh>
    <rPh sb="42" eb="45">
      <t>ケッカテキ</t>
    </rPh>
    <rPh sb="46" eb="48">
      <t>イッシャ</t>
    </rPh>
    <rPh sb="48" eb="50">
      <t>オウサツ</t>
    </rPh>
    <phoneticPr fontId="5"/>
  </si>
  <si>
    <t>137／200</t>
    <phoneticPr fontId="5"/>
  </si>
  <si>
    <t>-</t>
  </si>
  <si>
    <t>-</t>
    <phoneticPr fontId="5"/>
  </si>
  <si>
    <t>-</t>
    <phoneticPr fontId="5"/>
  </si>
  <si>
    <t>-</t>
    <phoneticPr fontId="5"/>
  </si>
  <si>
    <t>点検対象外</t>
    <phoneticPr fontId="5"/>
  </si>
  <si>
    <t>事業の有効性・効率性・成果について適切かつ的確に検証し、予算の効率的執行に努め、執行実績を適切に概算要求へ反映させるべき。</t>
    <phoneticPr fontId="5"/>
  </si>
  <si>
    <t>「新しい日本のための優先課題推進枠」7</t>
    <rPh sb="1" eb="2">
      <t>アタラ</t>
    </rPh>
    <rPh sb="4" eb="6">
      <t>ニホン</t>
    </rPh>
    <rPh sb="10" eb="12">
      <t>ユウセン</t>
    </rPh>
    <rPh sb="12" eb="14">
      <t>カダイ</t>
    </rPh>
    <rPh sb="14" eb="16">
      <t>スイシン</t>
    </rPh>
    <rPh sb="16" eb="17">
      <t>ワク</t>
    </rPh>
    <phoneticPr fontId="5"/>
  </si>
  <si>
    <t>所見を踏まえ、適正な事業の実施、予算の執行に努める。</t>
    <phoneticPr fontId="5"/>
  </si>
  <si>
    <t>効率的な予算執行により、目標値により近い数値で成果指標は毎年推移しており、また平成30年度は平成29年度を上回る活動指標を達成することができた。</t>
    <rPh sb="0" eb="3">
      <t>コウリツテキ</t>
    </rPh>
    <rPh sb="4" eb="6">
      <t>ヨサン</t>
    </rPh>
    <rPh sb="6" eb="8">
      <t>シッコウ</t>
    </rPh>
    <rPh sb="12" eb="15">
      <t>モクヒョウチ</t>
    </rPh>
    <rPh sb="18" eb="19">
      <t>チカ</t>
    </rPh>
    <rPh sb="20" eb="22">
      <t>スウチ</t>
    </rPh>
    <rPh sb="23" eb="25">
      <t>セイカ</t>
    </rPh>
    <rPh sb="25" eb="27">
      <t>シヒョウ</t>
    </rPh>
    <rPh sb="28" eb="30">
      <t>マイトシ</t>
    </rPh>
    <rPh sb="30" eb="32">
      <t>スイイ</t>
    </rPh>
    <rPh sb="39" eb="41">
      <t>ヘイセイ</t>
    </rPh>
    <rPh sb="43" eb="45">
      <t>ネンド</t>
    </rPh>
    <rPh sb="46" eb="48">
      <t>ヘイセイ</t>
    </rPh>
    <rPh sb="50" eb="52">
      <t>ネンド</t>
    </rPh>
    <rPh sb="53" eb="55">
      <t>ウワマワ</t>
    </rPh>
    <rPh sb="56" eb="58">
      <t>カツドウ</t>
    </rPh>
    <rPh sb="58" eb="60">
      <t>シヒョウ</t>
    </rPh>
    <rPh sb="61" eb="63">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</si>
</sst>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63066</xdr:colOff>
      <xdr:row>741</xdr:row>
      <xdr:rowOff>95250</xdr:rowOff>
    </xdr:from>
    <xdr:to>
      <xdr:col>32</xdr:col>
      <xdr:colOff>184081</xdr:colOff>
      <xdr:row>743</xdr:row>
      <xdr:rowOff>339165</xdr:rowOff>
    </xdr:to>
    <xdr:sp macro="" textlink="">
      <xdr:nvSpPr>
        <xdr:cNvPr id="22" name="正方形/長方形 21"/>
        <xdr:cNvSpPr/>
      </xdr:nvSpPr>
      <xdr:spPr>
        <a:xfrm>
          <a:off x="4463616" y="232867200"/>
          <a:ext cx="2121265" cy="94876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内閣府</a:t>
          </a:r>
          <a:endParaRPr kumimoji="1" lang="en-US" altLang="ja-JP" sz="1100"/>
        </a:p>
        <a:p>
          <a:pPr algn="ctr"/>
          <a:endParaRPr kumimoji="1" lang="en-US" altLang="ja-JP" sz="1100"/>
        </a:p>
        <a:p>
          <a:pPr algn="ctr"/>
          <a:r>
            <a:rPr kumimoji="1" lang="en-US" altLang="ja-JP" sz="1100"/>
            <a:t>99</a:t>
          </a:r>
          <a:r>
            <a:rPr kumimoji="1" lang="ja-JP" altLang="en-US" sz="1100"/>
            <a:t>百万円</a:t>
          </a:r>
          <a:endParaRPr kumimoji="1" lang="en-US" altLang="ja-JP" sz="1100"/>
        </a:p>
      </xdr:txBody>
    </xdr:sp>
    <xdr:clientData/>
  </xdr:twoCellAnchor>
  <xdr:twoCellAnchor>
    <xdr:from>
      <xdr:col>10</xdr:col>
      <xdr:colOff>9525</xdr:colOff>
      <xdr:row>746</xdr:row>
      <xdr:rowOff>9525</xdr:rowOff>
    </xdr:from>
    <xdr:to>
      <xdr:col>47</xdr:col>
      <xdr:colOff>66675</xdr:colOff>
      <xdr:row>746</xdr:row>
      <xdr:rowOff>19050</xdr:rowOff>
    </xdr:to>
    <xdr:cxnSp macro="">
      <xdr:nvCxnSpPr>
        <xdr:cNvPr id="23" name="直線コネクタ 22"/>
        <xdr:cNvCxnSpPr/>
      </xdr:nvCxnSpPr>
      <xdr:spPr>
        <a:xfrm>
          <a:off x="2009775" y="234543600"/>
          <a:ext cx="74580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89172</xdr:colOff>
      <xdr:row>746</xdr:row>
      <xdr:rowOff>8738</xdr:rowOff>
    </xdr:from>
    <xdr:to>
      <xdr:col>17</xdr:col>
      <xdr:colOff>89173</xdr:colOff>
      <xdr:row>747</xdr:row>
      <xdr:rowOff>105740</xdr:rowOff>
    </xdr:to>
    <xdr:cxnSp macro="">
      <xdr:nvCxnSpPr>
        <xdr:cNvPr id="24" name="直線矢印コネクタ 23"/>
        <xdr:cNvCxnSpPr/>
      </xdr:nvCxnSpPr>
      <xdr:spPr>
        <a:xfrm flipH="1">
          <a:off x="3489597" y="234542813"/>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121143</xdr:colOff>
      <xdr:row>747</xdr:row>
      <xdr:rowOff>265670</xdr:rowOff>
    </xdr:from>
    <xdr:to>
      <xdr:col>34</xdr:col>
      <xdr:colOff>34611</xdr:colOff>
      <xdr:row>748</xdr:row>
      <xdr:rowOff>223776</xdr:rowOff>
    </xdr:to>
    <xdr:sp macro="" textlink="">
      <xdr:nvSpPr>
        <xdr:cNvPr id="25" name="テキスト ボックス 24"/>
        <xdr:cNvSpPr txBox="1"/>
      </xdr:nvSpPr>
      <xdr:spPr>
        <a:xfrm>
          <a:off x="5721843" y="235152170"/>
          <a:ext cx="1113618" cy="3105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28</xdr:col>
      <xdr:colOff>168689</xdr:colOff>
      <xdr:row>748</xdr:row>
      <xdr:rowOff>338724</xdr:rowOff>
    </xdr:from>
    <xdr:to>
      <xdr:col>35</xdr:col>
      <xdr:colOff>104872</xdr:colOff>
      <xdr:row>751</xdr:row>
      <xdr:rowOff>232534</xdr:rowOff>
    </xdr:to>
    <xdr:sp macro="" textlink="">
      <xdr:nvSpPr>
        <xdr:cNvPr id="26" name="正方形/長方形 25"/>
        <xdr:cNvSpPr/>
      </xdr:nvSpPr>
      <xdr:spPr>
        <a:xfrm>
          <a:off x="5836064" y="39391224"/>
          <a:ext cx="1353027" cy="96537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Ｄ</a:t>
          </a:r>
          <a:r>
            <a:rPr kumimoji="1" lang="ja-JP" altLang="en-US" sz="1100">
              <a:solidFill>
                <a:schemeClr val="tx1"/>
              </a:solidFill>
            </a:rPr>
            <a:t>．</a:t>
          </a:r>
          <a:r>
            <a:rPr kumimoji="1" lang="ja-JP" altLang="ja-JP" sz="1100">
              <a:solidFill>
                <a:schemeClr val="dk1"/>
              </a:solidFill>
              <a:effectLst/>
              <a:latin typeface="+mn-lt"/>
              <a:ea typeface="+mn-ea"/>
              <a:cs typeface="+mn-cs"/>
            </a:rPr>
            <a:t>個人（</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非常勤職員</a:t>
          </a:r>
          <a:r>
            <a:rPr kumimoji="1" lang="ja-JP" altLang="en-US" sz="1100">
              <a:solidFill>
                <a:schemeClr val="dk1"/>
              </a:solidFill>
              <a:effectLst/>
              <a:latin typeface="+mn-lt"/>
              <a:ea typeface="+mn-ea"/>
              <a:cs typeface="+mn-cs"/>
            </a:rPr>
            <a:t>、委員</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tx1"/>
              </a:solidFill>
            </a:rPr>
            <a:t>51</a:t>
          </a:r>
          <a:r>
            <a:rPr kumimoji="1" lang="ja-JP" altLang="en-US" sz="1100">
              <a:solidFill>
                <a:schemeClr val="tx1"/>
              </a:solidFill>
            </a:rPr>
            <a:t>百万円</a:t>
          </a:r>
        </a:p>
      </xdr:txBody>
    </xdr:sp>
    <xdr:clientData/>
  </xdr:twoCellAnchor>
  <xdr:twoCellAnchor>
    <xdr:from>
      <xdr:col>28</xdr:col>
      <xdr:colOff>171762</xdr:colOff>
      <xdr:row>752</xdr:row>
      <xdr:rowOff>59126</xdr:rowOff>
    </xdr:from>
    <xdr:to>
      <xdr:col>35</xdr:col>
      <xdr:colOff>107945</xdr:colOff>
      <xdr:row>756</xdr:row>
      <xdr:rowOff>8466</xdr:rowOff>
    </xdr:to>
    <xdr:sp macro="" textlink="">
      <xdr:nvSpPr>
        <xdr:cNvPr id="27" name="大かっこ 26"/>
        <xdr:cNvSpPr/>
      </xdr:nvSpPr>
      <xdr:spPr>
        <a:xfrm>
          <a:off x="5839137" y="40540376"/>
          <a:ext cx="1353027" cy="1378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非常勤職員手当、委員等旅費、職員旅費、諸謝金</a:t>
          </a:r>
          <a:endParaRPr kumimoji="1" lang="en-US" altLang="ja-JP" sz="1100"/>
        </a:p>
      </xdr:txBody>
    </xdr:sp>
    <xdr:clientData/>
  </xdr:twoCellAnchor>
  <xdr:twoCellAnchor>
    <xdr:from>
      <xdr:col>6</xdr:col>
      <xdr:colOff>87141</xdr:colOff>
      <xdr:row>748</xdr:row>
      <xdr:rowOff>352284</xdr:rowOff>
    </xdr:from>
    <xdr:to>
      <xdr:col>13</xdr:col>
      <xdr:colOff>22702</xdr:colOff>
      <xdr:row>751</xdr:row>
      <xdr:rowOff>264691</xdr:rowOff>
    </xdr:to>
    <xdr:sp macro="" textlink="">
      <xdr:nvSpPr>
        <xdr:cNvPr id="28" name="正方形/長方形 27"/>
        <xdr:cNvSpPr/>
      </xdr:nvSpPr>
      <xdr:spPr>
        <a:xfrm>
          <a:off x="1301579" y="39404784"/>
          <a:ext cx="1352404" cy="98397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Ａ．株式会社大広</a:t>
          </a:r>
          <a:endParaRPr kumimoji="1" lang="en-US" altLang="ja-JP" sz="1100">
            <a:solidFill>
              <a:schemeClr val="tx1"/>
            </a:solidFill>
          </a:endParaRPr>
        </a:p>
        <a:p>
          <a:pPr algn="ctr"/>
          <a:r>
            <a:rPr kumimoji="1" lang="en-US" altLang="ja-JP" sz="1100">
              <a:solidFill>
                <a:schemeClr val="tx1"/>
              </a:solidFill>
            </a:rPr>
            <a:t>28</a:t>
          </a:r>
          <a:r>
            <a:rPr kumimoji="1" lang="ja-JP" altLang="en-US" sz="1100">
              <a:solidFill>
                <a:schemeClr val="tx1"/>
              </a:solidFill>
            </a:rPr>
            <a:t>百万円</a:t>
          </a:r>
        </a:p>
      </xdr:txBody>
    </xdr:sp>
    <xdr:clientData/>
  </xdr:twoCellAnchor>
  <xdr:twoCellAnchor>
    <xdr:from>
      <xdr:col>43</xdr:col>
      <xdr:colOff>106139</xdr:colOff>
      <xdr:row>747</xdr:row>
      <xdr:rowOff>276911</xdr:rowOff>
    </xdr:from>
    <xdr:to>
      <xdr:col>47</xdr:col>
      <xdr:colOff>29254</xdr:colOff>
      <xdr:row>748</xdr:row>
      <xdr:rowOff>236884</xdr:rowOff>
    </xdr:to>
    <xdr:sp macro="" textlink="">
      <xdr:nvSpPr>
        <xdr:cNvPr id="29" name="テキスト ボックス 28"/>
        <xdr:cNvSpPr txBox="1"/>
      </xdr:nvSpPr>
      <xdr:spPr>
        <a:xfrm>
          <a:off x="8707214" y="235163411"/>
          <a:ext cx="723215" cy="3123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36</xdr:col>
      <xdr:colOff>58825</xdr:colOff>
      <xdr:row>752</xdr:row>
      <xdr:rowOff>77526</xdr:rowOff>
    </xdr:from>
    <xdr:to>
      <xdr:col>42</xdr:col>
      <xdr:colOff>194411</xdr:colOff>
      <xdr:row>756</xdr:row>
      <xdr:rowOff>23826</xdr:rowOff>
    </xdr:to>
    <xdr:sp macro="" textlink="">
      <xdr:nvSpPr>
        <xdr:cNvPr id="30" name="大かっこ 29"/>
        <xdr:cNvSpPr/>
      </xdr:nvSpPr>
      <xdr:spPr>
        <a:xfrm>
          <a:off x="7345450" y="40558776"/>
          <a:ext cx="1350024" cy="1375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effectLst/>
            </a:rPr>
            <a:t>庁費（人件費、保険料）</a:t>
          </a:r>
          <a:endParaRPr lang="ja-JP" altLang="ja-JP">
            <a:effectLst/>
          </a:endParaRPr>
        </a:p>
        <a:p>
          <a:pPr algn="ctr"/>
          <a:endParaRPr kumimoji="1" lang="en-US" altLang="ja-JP" sz="1100"/>
        </a:p>
      </xdr:txBody>
    </xdr:sp>
    <xdr:clientData/>
  </xdr:twoCellAnchor>
  <xdr:twoCellAnchor>
    <xdr:from>
      <xdr:col>27</xdr:col>
      <xdr:colOff>123291</xdr:colOff>
      <xdr:row>743</xdr:row>
      <xdr:rowOff>337297</xdr:rowOff>
    </xdr:from>
    <xdr:to>
      <xdr:col>27</xdr:col>
      <xdr:colOff>123291</xdr:colOff>
      <xdr:row>746</xdr:row>
      <xdr:rowOff>32287</xdr:rowOff>
    </xdr:to>
    <xdr:cxnSp macro="">
      <xdr:nvCxnSpPr>
        <xdr:cNvPr id="31" name="直線矢印コネクタ 30"/>
        <xdr:cNvCxnSpPr/>
      </xdr:nvCxnSpPr>
      <xdr:spPr>
        <a:xfrm>
          <a:off x="5523966" y="233814097"/>
          <a:ext cx="0" cy="75226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84602</xdr:colOff>
      <xdr:row>747</xdr:row>
      <xdr:rowOff>119062</xdr:rowOff>
    </xdr:from>
    <xdr:to>
      <xdr:col>13</xdr:col>
      <xdr:colOff>47624</xdr:colOff>
      <xdr:row>748</xdr:row>
      <xdr:rowOff>267714</xdr:rowOff>
    </xdr:to>
    <xdr:sp macro="" textlink="">
      <xdr:nvSpPr>
        <xdr:cNvPr id="32" name="テキスト ボックス 31"/>
        <xdr:cNvSpPr txBox="1"/>
      </xdr:nvSpPr>
      <xdr:spPr>
        <a:xfrm>
          <a:off x="1299040" y="38814375"/>
          <a:ext cx="1379865" cy="5058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47625</xdr:colOff>
      <xdr:row>752</xdr:row>
      <xdr:rowOff>61652</xdr:rowOff>
    </xdr:from>
    <xdr:to>
      <xdr:col>13</xdr:col>
      <xdr:colOff>55808</xdr:colOff>
      <xdr:row>756</xdr:row>
      <xdr:rowOff>52713</xdr:rowOff>
    </xdr:to>
    <xdr:sp macro="" textlink="">
      <xdr:nvSpPr>
        <xdr:cNvPr id="33" name="大かっこ 32"/>
        <xdr:cNvSpPr/>
      </xdr:nvSpPr>
      <xdr:spPr>
        <a:xfrm>
          <a:off x="1262063" y="40542902"/>
          <a:ext cx="1425026" cy="14198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ja-JP" sz="1100">
              <a:solidFill>
                <a:schemeClr val="tx1"/>
              </a:solidFill>
              <a:effectLst/>
              <a:latin typeface="+mn-lt"/>
              <a:ea typeface="+mn-ea"/>
              <a:cs typeface="+mn-cs"/>
            </a:rPr>
            <a:t>を活用した地域経済分析能力の向上に関するイベントの実施等</a:t>
          </a:r>
          <a:endParaRPr lang="ja-JP" altLang="ja-JP">
            <a:effectLst/>
          </a:endParaRPr>
        </a:p>
        <a:p>
          <a:pPr algn="ctr"/>
          <a:endParaRPr kumimoji="1" lang="en-US" altLang="ja-JP" sz="1100"/>
        </a:p>
      </xdr:txBody>
    </xdr:sp>
    <xdr:clientData/>
  </xdr:twoCellAnchor>
  <xdr:twoCellAnchor>
    <xdr:from>
      <xdr:col>24</xdr:col>
      <xdr:colOff>125718</xdr:colOff>
      <xdr:row>746</xdr:row>
      <xdr:rowOff>22496</xdr:rowOff>
    </xdr:from>
    <xdr:to>
      <xdr:col>24</xdr:col>
      <xdr:colOff>125719</xdr:colOff>
      <xdr:row>747</xdr:row>
      <xdr:rowOff>119498</xdr:rowOff>
    </xdr:to>
    <xdr:cxnSp macro="">
      <xdr:nvCxnSpPr>
        <xdr:cNvPr id="34" name="直線矢印コネクタ 33"/>
        <xdr:cNvCxnSpPr/>
      </xdr:nvCxnSpPr>
      <xdr:spPr>
        <a:xfrm flipH="1">
          <a:off x="4926318" y="234556571"/>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35978</xdr:colOff>
      <xdr:row>747</xdr:row>
      <xdr:rowOff>280894</xdr:rowOff>
    </xdr:from>
    <xdr:to>
      <xdr:col>39</xdr:col>
      <xdr:colOff>159118</xdr:colOff>
      <xdr:row>748</xdr:row>
      <xdr:rowOff>239000</xdr:rowOff>
    </xdr:to>
    <xdr:sp macro="" textlink="">
      <xdr:nvSpPr>
        <xdr:cNvPr id="35" name="テキスト ボックス 34"/>
        <xdr:cNvSpPr txBox="1"/>
      </xdr:nvSpPr>
      <xdr:spPr>
        <a:xfrm>
          <a:off x="7236878" y="235167394"/>
          <a:ext cx="723215" cy="3105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36</xdr:col>
      <xdr:colOff>60962</xdr:colOff>
      <xdr:row>748</xdr:row>
      <xdr:rowOff>349715</xdr:rowOff>
    </xdr:from>
    <xdr:to>
      <xdr:col>42</xdr:col>
      <xdr:colOff>196548</xdr:colOff>
      <xdr:row>751</xdr:row>
      <xdr:rowOff>243525</xdr:rowOff>
    </xdr:to>
    <xdr:sp macro="" textlink="">
      <xdr:nvSpPr>
        <xdr:cNvPr id="36" name="正方形/長方形 35"/>
        <xdr:cNvSpPr/>
      </xdr:nvSpPr>
      <xdr:spPr>
        <a:xfrm>
          <a:off x="7347587" y="39402215"/>
          <a:ext cx="1350024" cy="96537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Ｅ．個人（非常勤職員）</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31</xdr:col>
      <xdr:colOff>199487</xdr:colOff>
      <xdr:row>746</xdr:row>
      <xdr:rowOff>17209</xdr:rowOff>
    </xdr:from>
    <xdr:to>
      <xdr:col>31</xdr:col>
      <xdr:colOff>199488</xdr:colOff>
      <xdr:row>747</xdr:row>
      <xdr:rowOff>114211</xdr:rowOff>
    </xdr:to>
    <xdr:cxnSp macro="">
      <xdr:nvCxnSpPr>
        <xdr:cNvPr id="37" name="直線矢印コネクタ 36"/>
        <xdr:cNvCxnSpPr/>
      </xdr:nvCxnSpPr>
      <xdr:spPr>
        <a:xfrm flipH="1">
          <a:off x="6400262" y="234551284"/>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91848</xdr:colOff>
      <xdr:row>746</xdr:row>
      <xdr:rowOff>20384</xdr:rowOff>
    </xdr:from>
    <xdr:to>
      <xdr:col>39</xdr:col>
      <xdr:colOff>91849</xdr:colOff>
      <xdr:row>747</xdr:row>
      <xdr:rowOff>117386</xdr:rowOff>
    </xdr:to>
    <xdr:cxnSp macro="">
      <xdr:nvCxnSpPr>
        <xdr:cNvPr id="38" name="直線矢印コネクタ 37"/>
        <xdr:cNvCxnSpPr/>
      </xdr:nvCxnSpPr>
      <xdr:spPr>
        <a:xfrm flipH="1">
          <a:off x="7892823" y="234554459"/>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122023</xdr:colOff>
      <xdr:row>752</xdr:row>
      <xdr:rowOff>20907</xdr:rowOff>
    </xdr:from>
    <xdr:to>
      <xdr:col>49</xdr:col>
      <xdr:colOff>258231</xdr:colOff>
      <xdr:row>755</xdr:row>
      <xdr:rowOff>326531</xdr:rowOff>
    </xdr:to>
    <xdr:sp macro="" textlink="">
      <xdr:nvSpPr>
        <xdr:cNvPr id="39" name="大かっこ 38"/>
        <xdr:cNvSpPr/>
      </xdr:nvSpPr>
      <xdr:spPr>
        <a:xfrm>
          <a:off x="8825492" y="40502157"/>
          <a:ext cx="1350645" cy="1377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effectLst/>
            </a:rPr>
            <a:t>庁費、情報処理業務庁費</a:t>
          </a:r>
          <a:endParaRPr lang="ja-JP" altLang="ja-JP">
            <a:effectLst/>
          </a:endParaRPr>
        </a:p>
        <a:p>
          <a:pPr algn="ctr"/>
          <a:endParaRPr kumimoji="1" lang="en-US" altLang="ja-JP" sz="1100"/>
        </a:p>
      </xdr:txBody>
    </xdr:sp>
    <xdr:clientData/>
  </xdr:twoCellAnchor>
  <xdr:twoCellAnchor>
    <xdr:from>
      <xdr:col>43</xdr:col>
      <xdr:colOff>166492</xdr:colOff>
      <xdr:row>748</xdr:row>
      <xdr:rowOff>355007</xdr:rowOff>
    </xdr:from>
    <xdr:to>
      <xdr:col>49</xdr:col>
      <xdr:colOff>302700</xdr:colOff>
      <xdr:row>751</xdr:row>
      <xdr:rowOff>248817</xdr:rowOff>
    </xdr:to>
    <xdr:sp macro="" textlink="">
      <xdr:nvSpPr>
        <xdr:cNvPr id="40" name="正方形/長方形 39"/>
        <xdr:cNvSpPr/>
      </xdr:nvSpPr>
      <xdr:spPr>
        <a:xfrm>
          <a:off x="8869961" y="39407507"/>
          <a:ext cx="1350645" cy="96537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Ｆ．事業者</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10</xdr:col>
      <xdr:colOff>0</xdr:colOff>
      <xdr:row>745</xdr:row>
      <xdr:rowOff>342900</xdr:rowOff>
    </xdr:from>
    <xdr:to>
      <xdr:col>10</xdr:col>
      <xdr:colOff>1</xdr:colOff>
      <xdr:row>747</xdr:row>
      <xdr:rowOff>87477</xdr:rowOff>
    </xdr:to>
    <xdr:cxnSp macro="">
      <xdr:nvCxnSpPr>
        <xdr:cNvPr id="41" name="直線矢印コネクタ 40"/>
        <xdr:cNvCxnSpPr/>
      </xdr:nvCxnSpPr>
      <xdr:spPr>
        <a:xfrm flipH="1">
          <a:off x="2000250" y="234524550"/>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748</xdr:row>
      <xdr:rowOff>350043</xdr:rowOff>
    </xdr:from>
    <xdr:to>
      <xdr:col>20</xdr:col>
      <xdr:colOff>126061</xdr:colOff>
      <xdr:row>751</xdr:row>
      <xdr:rowOff>262450</xdr:rowOff>
    </xdr:to>
    <xdr:sp macro="" textlink="">
      <xdr:nvSpPr>
        <xdr:cNvPr id="44" name="正方形/長方形 43"/>
        <xdr:cNvSpPr/>
      </xdr:nvSpPr>
      <xdr:spPr>
        <a:xfrm>
          <a:off x="2821781" y="39402543"/>
          <a:ext cx="1352405" cy="98397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Ｂ．チームラボ</a:t>
          </a:r>
          <a:endParaRPr kumimoji="1" lang="en-US" altLang="ja-JP" sz="1100">
            <a:solidFill>
              <a:schemeClr val="tx1"/>
            </a:solidFill>
          </a:endParaRPr>
        </a:p>
        <a:p>
          <a:pPr algn="ctr"/>
          <a:r>
            <a:rPr kumimoji="1" lang="ja-JP" altLang="en-US" sz="1100">
              <a:solidFill>
                <a:schemeClr val="tx1"/>
              </a:solidFill>
            </a:rPr>
            <a:t>株式会社</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p>
      </xdr:txBody>
    </xdr:sp>
    <xdr:clientData/>
  </xdr:twoCellAnchor>
  <xdr:twoCellAnchor>
    <xdr:from>
      <xdr:col>13</xdr:col>
      <xdr:colOff>142875</xdr:colOff>
      <xdr:row>752</xdr:row>
      <xdr:rowOff>64293</xdr:rowOff>
    </xdr:from>
    <xdr:to>
      <xdr:col>20</xdr:col>
      <xdr:colOff>151058</xdr:colOff>
      <xdr:row>756</xdr:row>
      <xdr:rowOff>55354</xdr:rowOff>
    </xdr:to>
    <xdr:sp macro="" textlink="">
      <xdr:nvSpPr>
        <xdr:cNvPr id="45" name="大かっこ 44"/>
        <xdr:cNvSpPr/>
      </xdr:nvSpPr>
      <xdr:spPr>
        <a:xfrm>
          <a:off x="2774156" y="40545543"/>
          <a:ext cx="1425027" cy="14198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関連サービス基盤運用保守</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ctr"/>
          <a:endParaRPr kumimoji="1" lang="en-US" altLang="ja-JP" sz="1100"/>
        </a:p>
      </xdr:txBody>
    </xdr:sp>
    <xdr:clientData/>
  </xdr:twoCellAnchor>
  <xdr:twoCellAnchor>
    <xdr:from>
      <xdr:col>13</xdr:col>
      <xdr:colOff>164308</xdr:colOff>
      <xdr:row>747</xdr:row>
      <xdr:rowOff>142874</xdr:rowOff>
    </xdr:from>
    <xdr:to>
      <xdr:col>20</xdr:col>
      <xdr:colOff>166688</xdr:colOff>
      <xdr:row>748</xdr:row>
      <xdr:rowOff>284337</xdr:rowOff>
    </xdr:to>
    <xdr:sp macro="" textlink="">
      <xdr:nvSpPr>
        <xdr:cNvPr id="46" name="テキスト ボックス 45"/>
        <xdr:cNvSpPr txBox="1"/>
      </xdr:nvSpPr>
      <xdr:spPr>
        <a:xfrm>
          <a:off x="2795589" y="38838187"/>
          <a:ext cx="1419224" cy="498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一般競争契約（最低価格）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21</xdr:col>
      <xdr:colOff>95250</xdr:colOff>
      <xdr:row>748</xdr:row>
      <xdr:rowOff>321468</xdr:rowOff>
    </xdr:from>
    <xdr:to>
      <xdr:col>28</xdr:col>
      <xdr:colOff>30811</xdr:colOff>
      <xdr:row>751</xdr:row>
      <xdr:rowOff>233875</xdr:rowOff>
    </xdr:to>
    <xdr:sp macro="" textlink="">
      <xdr:nvSpPr>
        <xdr:cNvPr id="47" name="正方形/長方形 46"/>
        <xdr:cNvSpPr/>
      </xdr:nvSpPr>
      <xdr:spPr>
        <a:xfrm>
          <a:off x="4345781" y="39373968"/>
          <a:ext cx="1352405" cy="98397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Ｃ．株式会社</a:t>
          </a:r>
          <a:endParaRPr kumimoji="1" lang="en-US" altLang="ja-JP" sz="1100">
            <a:solidFill>
              <a:schemeClr val="tx1"/>
            </a:solidFill>
          </a:endParaRPr>
        </a:p>
        <a:p>
          <a:pPr algn="ctr"/>
          <a:r>
            <a:rPr kumimoji="1" lang="ja-JP" altLang="en-US" sz="1100">
              <a:solidFill>
                <a:schemeClr val="tx1"/>
              </a:solidFill>
            </a:rPr>
            <a:t>オーエムシー</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21</xdr:col>
      <xdr:colOff>180975</xdr:colOff>
      <xdr:row>747</xdr:row>
      <xdr:rowOff>130967</xdr:rowOff>
    </xdr:from>
    <xdr:to>
      <xdr:col>28</xdr:col>
      <xdr:colOff>45613</xdr:colOff>
      <xdr:row>748</xdr:row>
      <xdr:rowOff>285750</xdr:rowOff>
    </xdr:to>
    <xdr:sp macro="" textlink="">
      <xdr:nvSpPr>
        <xdr:cNvPr id="48" name="テキスト ボックス 47"/>
        <xdr:cNvSpPr txBox="1"/>
      </xdr:nvSpPr>
      <xdr:spPr>
        <a:xfrm>
          <a:off x="4431506" y="38826280"/>
          <a:ext cx="1281482" cy="5119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57150</xdr:colOff>
      <xdr:row>752</xdr:row>
      <xdr:rowOff>64293</xdr:rowOff>
    </xdr:from>
    <xdr:to>
      <xdr:col>28</xdr:col>
      <xdr:colOff>65333</xdr:colOff>
      <xdr:row>756</xdr:row>
      <xdr:rowOff>55354</xdr:rowOff>
    </xdr:to>
    <xdr:sp macro="" textlink="">
      <xdr:nvSpPr>
        <xdr:cNvPr id="49" name="大かっこ 48"/>
        <xdr:cNvSpPr/>
      </xdr:nvSpPr>
      <xdr:spPr>
        <a:xfrm>
          <a:off x="4307681" y="40545543"/>
          <a:ext cx="1425027" cy="14198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プロフェッショナル人材戦略ポータルサイトおよび人材ニーズ</a:t>
          </a:r>
          <a:r>
            <a:rPr kumimoji="1" lang="en-US" altLang="ja-JP" sz="1100">
              <a:solidFill>
                <a:schemeClr val="tx1"/>
              </a:solidFill>
              <a:effectLst/>
              <a:latin typeface="+mn-lt"/>
              <a:ea typeface="+mn-ea"/>
              <a:cs typeface="+mn-cs"/>
            </a:rPr>
            <a:t>DB</a:t>
          </a:r>
          <a:r>
            <a:rPr kumimoji="1" lang="ja-JP" altLang="en-US" sz="1100">
              <a:solidFill>
                <a:schemeClr val="tx1"/>
              </a:solidFill>
              <a:effectLst/>
              <a:latin typeface="+mn-lt"/>
              <a:ea typeface="+mn-ea"/>
              <a:cs typeface="+mn-cs"/>
            </a:rPr>
            <a:t>の運用保守</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ctr"/>
          <a:endParaRPr kumimoji="1" lang="en-US" altLang="ja-JP" sz="1100"/>
        </a:p>
      </xdr:txBody>
    </xdr:sp>
    <xdr:clientData/>
  </xdr:twoCellAnchor>
  <xdr:twoCellAnchor>
    <xdr:from>
      <xdr:col>47</xdr:col>
      <xdr:colOff>38100</xdr:colOff>
      <xdr:row>746</xdr:row>
      <xdr:rowOff>19050</xdr:rowOff>
    </xdr:from>
    <xdr:to>
      <xdr:col>47</xdr:col>
      <xdr:colOff>38101</xdr:colOff>
      <xdr:row>747</xdr:row>
      <xdr:rowOff>116052</xdr:rowOff>
    </xdr:to>
    <xdr:cxnSp macro="">
      <xdr:nvCxnSpPr>
        <xdr:cNvPr id="51" name="直線矢印コネクタ 50"/>
        <xdr:cNvCxnSpPr/>
      </xdr:nvCxnSpPr>
      <xdr:spPr>
        <a:xfrm flipH="1">
          <a:off x="9439275" y="234553125"/>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383</v>
      </c>
      <c r="AP2" s="205"/>
      <c r="AQ2" s="205"/>
      <c r="AR2" s="65" t="str">
        <f>IF(OR(AO2="　", AO2=""), "", "-")</f>
        <v/>
      </c>
      <c r="AS2" s="206">
        <v>23</v>
      </c>
      <c r="AT2" s="206"/>
      <c r="AU2" s="206"/>
      <c r="AV2" s="43" t="str">
        <f>IF(AW2="", "", "-")</f>
        <v/>
      </c>
      <c r="AW2" s="383"/>
      <c r="AX2" s="383"/>
    </row>
    <row r="3" spans="1:50" ht="21" customHeight="1" thickBot="1" x14ac:dyDescent="0.2">
      <c r="A3" s="526" t="s">
        <v>457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477</v>
      </c>
      <c r="AK3" s="528"/>
      <c r="AL3" s="528"/>
      <c r="AM3" s="528"/>
      <c r="AN3" s="528"/>
      <c r="AO3" s="528"/>
      <c r="AP3" s="528"/>
      <c r="AQ3" s="528"/>
      <c r="AR3" s="528"/>
      <c r="AS3" s="528"/>
      <c r="AT3" s="528"/>
      <c r="AU3" s="528"/>
      <c r="AV3" s="528"/>
      <c r="AW3" s="528"/>
      <c r="AX3" s="24" t="s">
        <v>64</v>
      </c>
    </row>
    <row r="4" spans="1:50" ht="24.75" customHeight="1" x14ac:dyDescent="0.15">
      <c r="A4" s="725" t="s">
        <v>25</v>
      </c>
      <c r="B4" s="726"/>
      <c r="C4" s="726"/>
      <c r="D4" s="726"/>
      <c r="E4" s="726"/>
      <c r="F4" s="726"/>
      <c r="G4" s="701" t="s">
        <v>476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478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61" t="s">
        <v>72</v>
      </c>
      <c r="H5" s="562"/>
      <c r="I5" s="562"/>
      <c r="J5" s="562"/>
      <c r="K5" s="562"/>
      <c r="L5" s="562"/>
      <c r="M5" s="563" t="s">
        <v>65</v>
      </c>
      <c r="N5" s="564"/>
      <c r="O5" s="564"/>
      <c r="P5" s="564"/>
      <c r="Q5" s="564"/>
      <c r="R5" s="565"/>
      <c r="S5" s="566" t="s">
        <v>130</v>
      </c>
      <c r="T5" s="562"/>
      <c r="U5" s="562"/>
      <c r="V5" s="562"/>
      <c r="W5" s="562"/>
      <c r="X5" s="567"/>
      <c r="Y5" s="717" t="s">
        <v>3</v>
      </c>
      <c r="Z5" s="718"/>
      <c r="AA5" s="718"/>
      <c r="AB5" s="718"/>
      <c r="AC5" s="718"/>
      <c r="AD5" s="719"/>
      <c r="AE5" s="720" t="s">
        <v>479</v>
      </c>
      <c r="AF5" s="720"/>
      <c r="AG5" s="720"/>
      <c r="AH5" s="720"/>
      <c r="AI5" s="720"/>
      <c r="AJ5" s="720"/>
      <c r="AK5" s="720"/>
      <c r="AL5" s="720"/>
      <c r="AM5" s="720"/>
      <c r="AN5" s="720"/>
      <c r="AO5" s="720"/>
      <c r="AP5" s="721"/>
      <c r="AQ5" s="722" t="s">
        <v>575</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480</v>
      </c>
      <c r="H7" s="833"/>
      <c r="I7" s="833"/>
      <c r="J7" s="833"/>
      <c r="K7" s="833"/>
      <c r="L7" s="833"/>
      <c r="M7" s="833"/>
      <c r="N7" s="833"/>
      <c r="O7" s="833"/>
      <c r="P7" s="833"/>
      <c r="Q7" s="833"/>
      <c r="R7" s="833"/>
      <c r="S7" s="833"/>
      <c r="T7" s="833"/>
      <c r="U7" s="833"/>
      <c r="V7" s="833"/>
      <c r="W7" s="833"/>
      <c r="X7" s="834"/>
      <c r="Y7" s="381" t="s">
        <v>429</v>
      </c>
      <c r="Z7" s="282"/>
      <c r="AA7" s="282"/>
      <c r="AB7" s="282"/>
      <c r="AC7" s="282"/>
      <c r="AD7" s="382"/>
      <c r="AE7" s="369" t="s">
        <v>481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9" t="s">
        <v>330</v>
      </c>
      <c r="B8" s="830"/>
      <c r="C8" s="830"/>
      <c r="D8" s="830"/>
      <c r="E8" s="830"/>
      <c r="F8" s="831"/>
      <c r="G8" s="209" t="str">
        <f>入力規則等!A28</f>
        <v>地方創生</v>
      </c>
      <c r="H8" s="210"/>
      <c r="I8" s="210"/>
      <c r="J8" s="210"/>
      <c r="K8" s="210"/>
      <c r="L8" s="210"/>
      <c r="M8" s="210"/>
      <c r="N8" s="210"/>
      <c r="O8" s="210"/>
      <c r="P8" s="210"/>
      <c r="Q8" s="210"/>
      <c r="R8" s="210"/>
      <c r="S8" s="210"/>
      <c r="T8" s="210"/>
      <c r="U8" s="210"/>
      <c r="V8" s="210"/>
      <c r="W8" s="210"/>
      <c r="X8" s="211"/>
      <c r="Y8" s="572" t="s">
        <v>331</v>
      </c>
      <c r="Z8" s="573"/>
      <c r="AA8" s="573"/>
      <c r="AB8" s="573"/>
      <c r="AC8" s="573"/>
      <c r="AD8" s="574"/>
      <c r="AE8" s="74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1"/>
    </row>
    <row r="9" spans="1:50" ht="58.5" customHeight="1" x14ac:dyDescent="0.15">
      <c r="A9" s="131" t="s">
        <v>23</v>
      </c>
      <c r="B9" s="132"/>
      <c r="C9" s="132"/>
      <c r="D9" s="132"/>
      <c r="E9" s="132"/>
      <c r="F9" s="132"/>
      <c r="G9" s="575" t="s">
        <v>475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29</v>
      </c>
      <c r="B10" s="743"/>
      <c r="C10" s="743"/>
      <c r="D10" s="743"/>
      <c r="E10" s="743"/>
      <c r="F10" s="743"/>
      <c r="G10" s="675" t="s">
        <v>574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5" t="s">
        <v>24</v>
      </c>
      <c r="B12" s="126"/>
      <c r="C12" s="126"/>
      <c r="D12" s="126"/>
      <c r="E12" s="126"/>
      <c r="F12" s="127"/>
      <c r="G12" s="681"/>
      <c r="H12" s="682"/>
      <c r="I12" s="682"/>
      <c r="J12" s="682"/>
      <c r="K12" s="682"/>
      <c r="L12" s="682"/>
      <c r="M12" s="682"/>
      <c r="N12" s="682"/>
      <c r="O12" s="682"/>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44"/>
    </row>
    <row r="13" spans="1:50" ht="21" customHeight="1" x14ac:dyDescent="0.15">
      <c r="A13" s="128"/>
      <c r="B13" s="129"/>
      <c r="C13" s="129"/>
      <c r="D13" s="129"/>
      <c r="E13" s="129"/>
      <c r="F13" s="130"/>
      <c r="G13" s="745" t="s">
        <v>6</v>
      </c>
      <c r="H13" s="746"/>
      <c r="I13" s="638" t="s">
        <v>7</v>
      </c>
      <c r="J13" s="639"/>
      <c r="K13" s="639"/>
      <c r="L13" s="639"/>
      <c r="M13" s="639"/>
      <c r="N13" s="639"/>
      <c r="O13" s="640"/>
      <c r="P13" s="94">
        <v>115</v>
      </c>
      <c r="Q13" s="95"/>
      <c r="R13" s="95"/>
      <c r="S13" s="95"/>
      <c r="T13" s="95"/>
      <c r="U13" s="95"/>
      <c r="V13" s="96"/>
      <c r="W13" s="94">
        <v>146</v>
      </c>
      <c r="X13" s="95"/>
      <c r="Y13" s="95"/>
      <c r="Z13" s="95"/>
      <c r="AA13" s="95"/>
      <c r="AB13" s="95"/>
      <c r="AC13" s="96"/>
      <c r="AD13" s="94">
        <v>137</v>
      </c>
      <c r="AE13" s="95"/>
      <c r="AF13" s="95"/>
      <c r="AG13" s="95"/>
      <c r="AH13" s="95"/>
      <c r="AI13" s="95"/>
      <c r="AJ13" s="96"/>
      <c r="AK13" s="94">
        <v>137</v>
      </c>
      <c r="AL13" s="95"/>
      <c r="AM13" s="95"/>
      <c r="AN13" s="95"/>
      <c r="AO13" s="95"/>
      <c r="AP13" s="95"/>
      <c r="AQ13" s="96"/>
      <c r="AR13" s="91">
        <v>130</v>
      </c>
      <c r="AS13" s="92"/>
      <c r="AT13" s="92"/>
      <c r="AU13" s="92"/>
      <c r="AV13" s="92"/>
      <c r="AW13" s="92"/>
      <c r="AX13" s="380"/>
    </row>
    <row r="14" spans="1:50" ht="21" customHeight="1" x14ac:dyDescent="0.15">
      <c r="A14" s="128"/>
      <c r="B14" s="129"/>
      <c r="C14" s="129"/>
      <c r="D14" s="129"/>
      <c r="E14" s="129"/>
      <c r="F14" s="130"/>
      <c r="G14" s="747"/>
      <c r="H14" s="748"/>
      <c r="I14" s="578" t="s">
        <v>8</v>
      </c>
      <c r="J14" s="632"/>
      <c r="K14" s="632"/>
      <c r="L14" s="632"/>
      <c r="M14" s="632"/>
      <c r="N14" s="632"/>
      <c r="O14" s="633"/>
      <c r="P14" s="94">
        <v>-8</v>
      </c>
      <c r="Q14" s="95"/>
      <c r="R14" s="95"/>
      <c r="S14" s="95"/>
      <c r="T14" s="95"/>
      <c r="U14" s="95"/>
      <c r="V14" s="96"/>
      <c r="W14" s="94">
        <v>-25</v>
      </c>
      <c r="X14" s="95"/>
      <c r="Y14" s="95"/>
      <c r="Z14" s="95"/>
      <c r="AA14" s="95"/>
      <c r="AB14" s="95"/>
      <c r="AC14" s="96"/>
      <c r="AD14" s="94">
        <v>93</v>
      </c>
      <c r="AE14" s="95"/>
      <c r="AF14" s="95"/>
      <c r="AG14" s="95"/>
      <c r="AH14" s="95"/>
      <c r="AI14" s="95"/>
      <c r="AJ14" s="96"/>
      <c r="AK14" s="94" t="s">
        <v>483</v>
      </c>
      <c r="AL14" s="95"/>
      <c r="AM14" s="95"/>
      <c r="AN14" s="95"/>
      <c r="AO14" s="95"/>
      <c r="AP14" s="95"/>
      <c r="AQ14" s="96"/>
      <c r="AR14" s="665"/>
      <c r="AS14" s="665"/>
      <c r="AT14" s="665"/>
      <c r="AU14" s="665"/>
      <c r="AV14" s="665"/>
      <c r="AW14" s="665"/>
      <c r="AX14" s="666"/>
    </row>
    <row r="15" spans="1:50" ht="21" customHeight="1" x14ac:dyDescent="0.15">
      <c r="A15" s="128"/>
      <c r="B15" s="129"/>
      <c r="C15" s="129"/>
      <c r="D15" s="129"/>
      <c r="E15" s="129"/>
      <c r="F15" s="130"/>
      <c r="G15" s="747"/>
      <c r="H15" s="748"/>
      <c r="I15" s="578" t="s">
        <v>50</v>
      </c>
      <c r="J15" s="579"/>
      <c r="K15" s="579"/>
      <c r="L15" s="579"/>
      <c r="M15" s="579"/>
      <c r="N15" s="579"/>
      <c r="O15" s="580"/>
      <c r="P15" s="94" t="s">
        <v>480</v>
      </c>
      <c r="Q15" s="95"/>
      <c r="R15" s="95"/>
      <c r="S15" s="95"/>
      <c r="T15" s="95"/>
      <c r="U15" s="95"/>
      <c r="V15" s="96"/>
      <c r="W15" s="94" t="s">
        <v>480</v>
      </c>
      <c r="X15" s="95"/>
      <c r="Y15" s="95"/>
      <c r="Z15" s="95"/>
      <c r="AA15" s="95"/>
      <c r="AB15" s="95"/>
      <c r="AC15" s="96"/>
      <c r="AD15" s="94" t="s">
        <v>480</v>
      </c>
      <c r="AE15" s="95"/>
      <c r="AF15" s="95"/>
      <c r="AG15" s="95"/>
      <c r="AH15" s="95"/>
      <c r="AI15" s="95"/>
      <c r="AJ15" s="96"/>
      <c r="AK15" s="94">
        <v>114</v>
      </c>
      <c r="AL15" s="95"/>
      <c r="AM15" s="95"/>
      <c r="AN15" s="95"/>
      <c r="AO15" s="95"/>
      <c r="AP15" s="95"/>
      <c r="AQ15" s="96"/>
      <c r="AR15" s="94"/>
      <c r="AS15" s="95"/>
      <c r="AT15" s="95"/>
      <c r="AU15" s="95"/>
      <c r="AV15" s="95"/>
      <c r="AW15" s="95"/>
      <c r="AX15" s="631"/>
    </row>
    <row r="16" spans="1:50" ht="21" customHeight="1" x14ac:dyDescent="0.15">
      <c r="A16" s="128"/>
      <c r="B16" s="129"/>
      <c r="C16" s="129"/>
      <c r="D16" s="129"/>
      <c r="E16" s="129"/>
      <c r="F16" s="130"/>
      <c r="G16" s="747"/>
      <c r="H16" s="748"/>
      <c r="I16" s="578" t="s">
        <v>51</v>
      </c>
      <c r="J16" s="579"/>
      <c r="K16" s="579"/>
      <c r="L16" s="579"/>
      <c r="M16" s="579"/>
      <c r="N16" s="579"/>
      <c r="O16" s="580"/>
      <c r="P16" s="94" t="s">
        <v>480</v>
      </c>
      <c r="Q16" s="95"/>
      <c r="R16" s="95"/>
      <c r="S16" s="95"/>
      <c r="T16" s="95"/>
      <c r="U16" s="95"/>
      <c r="V16" s="96"/>
      <c r="W16" s="94" t="s">
        <v>480</v>
      </c>
      <c r="X16" s="95"/>
      <c r="Y16" s="95"/>
      <c r="Z16" s="95"/>
      <c r="AA16" s="95"/>
      <c r="AB16" s="95"/>
      <c r="AC16" s="96"/>
      <c r="AD16" s="94">
        <v>-114</v>
      </c>
      <c r="AE16" s="95"/>
      <c r="AF16" s="95"/>
      <c r="AG16" s="95"/>
      <c r="AH16" s="95"/>
      <c r="AI16" s="95"/>
      <c r="AJ16" s="96"/>
      <c r="AK16" s="94" t="s">
        <v>480</v>
      </c>
      <c r="AL16" s="95"/>
      <c r="AM16" s="95"/>
      <c r="AN16" s="95"/>
      <c r="AO16" s="95"/>
      <c r="AP16" s="95"/>
      <c r="AQ16" s="96"/>
      <c r="AR16" s="678"/>
      <c r="AS16" s="679"/>
      <c r="AT16" s="679"/>
      <c r="AU16" s="679"/>
      <c r="AV16" s="679"/>
      <c r="AW16" s="679"/>
      <c r="AX16" s="680"/>
    </row>
    <row r="17" spans="1:50" ht="24.75" customHeight="1" x14ac:dyDescent="0.15">
      <c r="A17" s="128"/>
      <c r="B17" s="129"/>
      <c r="C17" s="129"/>
      <c r="D17" s="129"/>
      <c r="E17" s="129"/>
      <c r="F17" s="130"/>
      <c r="G17" s="747"/>
      <c r="H17" s="748"/>
      <c r="I17" s="578" t="s">
        <v>49</v>
      </c>
      <c r="J17" s="632"/>
      <c r="K17" s="632"/>
      <c r="L17" s="632"/>
      <c r="M17" s="632"/>
      <c r="N17" s="632"/>
      <c r="O17" s="633"/>
      <c r="P17" s="94" t="s">
        <v>480</v>
      </c>
      <c r="Q17" s="95"/>
      <c r="R17" s="95"/>
      <c r="S17" s="95"/>
      <c r="T17" s="95"/>
      <c r="U17" s="95"/>
      <c r="V17" s="96"/>
      <c r="W17" s="94" t="s">
        <v>480</v>
      </c>
      <c r="X17" s="95"/>
      <c r="Y17" s="95"/>
      <c r="Z17" s="95"/>
      <c r="AA17" s="95"/>
      <c r="AB17" s="95"/>
      <c r="AC17" s="96"/>
      <c r="AD17" s="94" t="s">
        <v>482</v>
      </c>
      <c r="AE17" s="95"/>
      <c r="AF17" s="95"/>
      <c r="AG17" s="95"/>
      <c r="AH17" s="95"/>
      <c r="AI17" s="95"/>
      <c r="AJ17" s="96"/>
      <c r="AK17" s="94" t="s">
        <v>484</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9"/>
      <c r="H18" s="750"/>
      <c r="I18" s="737" t="s">
        <v>20</v>
      </c>
      <c r="J18" s="738"/>
      <c r="K18" s="738"/>
      <c r="L18" s="738"/>
      <c r="M18" s="738"/>
      <c r="N18" s="738"/>
      <c r="O18" s="739"/>
      <c r="P18" s="100">
        <f>SUM(P13:V17)</f>
        <v>107</v>
      </c>
      <c r="Q18" s="101"/>
      <c r="R18" s="101"/>
      <c r="S18" s="101"/>
      <c r="T18" s="101"/>
      <c r="U18" s="101"/>
      <c r="V18" s="102"/>
      <c r="W18" s="100">
        <f>SUM(W13:AC17)</f>
        <v>121</v>
      </c>
      <c r="X18" s="101"/>
      <c r="Y18" s="101"/>
      <c r="Z18" s="101"/>
      <c r="AA18" s="101"/>
      <c r="AB18" s="101"/>
      <c r="AC18" s="102"/>
      <c r="AD18" s="100">
        <f>SUM(AD13:AJ17)</f>
        <v>116</v>
      </c>
      <c r="AE18" s="101"/>
      <c r="AF18" s="101"/>
      <c r="AG18" s="101"/>
      <c r="AH18" s="101"/>
      <c r="AI18" s="101"/>
      <c r="AJ18" s="102"/>
      <c r="AK18" s="100">
        <f>SUM(AK13:AQ17)</f>
        <v>251</v>
      </c>
      <c r="AL18" s="101"/>
      <c r="AM18" s="101"/>
      <c r="AN18" s="101"/>
      <c r="AO18" s="101"/>
      <c r="AP18" s="101"/>
      <c r="AQ18" s="102"/>
      <c r="AR18" s="100">
        <f>SUM(AR13:AX17)</f>
        <v>130</v>
      </c>
      <c r="AS18" s="101"/>
      <c r="AT18" s="101"/>
      <c r="AU18" s="101"/>
      <c r="AV18" s="101"/>
      <c r="AW18" s="101"/>
      <c r="AX18" s="540"/>
    </row>
    <row r="19" spans="1:50" ht="24.75" customHeight="1" x14ac:dyDescent="0.15">
      <c r="A19" s="128"/>
      <c r="B19" s="129"/>
      <c r="C19" s="129"/>
      <c r="D19" s="129"/>
      <c r="E19" s="129"/>
      <c r="F19" s="130"/>
      <c r="G19" s="538" t="s">
        <v>9</v>
      </c>
      <c r="H19" s="539"/>
      <c r="I19" s="539"/>
      <c r="J19" s="539"/>
      <c r="K19" s="539"/>
      <c r="L19" s="539"/>
      <c r="M19" s="539"/>
      <c r="N19" s="539"/>
      <c r="O19" s="539"/>
      <c r="P19" s="94">
        <v>52</v>
      </c>
      <c r="Q19" s="95"/>
      <c r="R19" s="95"/>
      <c r="S19" s="95"/>
      <c r="T19" s="95"/>
      <c r="U19" s="95"/>
      <c r="V19" s="96"/>
      <c r="W19" s="94">
        <v>97</v>
      </c>
      <c r="X19" s="95"/>
      <c r="Y19" s="95"/>
      <c r="Z19" s="95"/>
      <c r="AA19" s="95"/>
      <c r="AB19" s="95"/>
      <c r="AC19" s="96"/>
      <c r="AD19" s="94">
        <v>99</v>
      </c>
      <c r="AE19" s="95"/>
      <c r="AF19" s="95"/>
      <c r="AG19" s="95"/>
      <c r="AH19" s="95"/>
      <c r="AI19" s="95"/>
      <c r="AJ19" s="96"/>
      <c r="AK19" s="489"/>
      <c r="AL19" s="489"/>
      <c r="AM19" s="489"/>
      <c r="AN19" s="489"/>
      <c r="AO19" s="489"/>
      <c r="AP19" s="489"/>
      <c r="AQ19" s="489"/>
      <c r="AR19" s="489"/>
      <c r="AS19" s="489"/>
      <c r="AT19" s="489"/>
      <c r="AU19" s="489"/>
      <c r="AV19" s="489"/>
      <c r="AW19" s="489"/>
      <c r="AX19" s="541"/>
    </row>
    <row r="20" spans="1:50" ht="24.75" customHeight="1" x14ac:dyDescent="0.15">
      <c r="A20" s="128"/>
      <c r="B20" s="129"/>
      <c r="C20" s="129"/>
      <c r="D20" s="129"/>
      <c r="E20" s="129"/>
      <c r="F20" s="130"/>
      <c r="G20" s="538" t="s">
        <v>10</v>
      </c>
      <c r="H20" s="539"/>
      <c r="I20" s="539"/>
      <c r="J20" s="539"/>
      <c r="K20" s="539"/>
      <c r="L20" s="539"/>
      <c r="M20" s="539"/>
      <c r="N20" s="539"/>
      <c r="O20" s="539"/>
      <c r="P20" s="542">
        <f>IF(P18=0, "-", SUM(P19)/P18)</f>
        <v>0.48598130841121495</v>
      </c>
      <c r="Q20" s="542"/>
      <c r="R20" s="542"/>
      <c r="S20" s="542"/>
      <c r="T20" s="542"/>
      <c r="U20" s="542"/>
      <c r="V20" s="542"/>
      <c r="W20" s="542">
        <f t="shared" ref="W20" si="0">IF(W18=0, "-", SUM(W19)/W18)</f>
        <v>0.80165289256198347</v>
      </c>
      <c r="X20" s="542"/>
      <c r="Y20" s="542"/>
      <c r="Z20" s="542"/>
      <c r="AA20" s="542"/>
      <c r="AB20" s="542"/>
      <c r="AC20" s="542"/>
      <c r="AD20" s="542">
        <f t="shared" ref="AD20" si="1">IF(AD18=0, "-", SUM(AD19)/AD18)</f>
        <v>0.85344827586206895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1"/>
      <c r="B21" s="132"/>
      <c r="C21" s="132"/>
      <c r="D21" s="132"/>
      <c r="E21" s="132"/>
      <c r="F21" s="133"/>
      <c r="G21" s="936" t="s">
        <v>394</v>
      </c>
      <c r="H21" s="937"/>
      <c r="I21" s="937"/>
      <c r="J21" s="937"/>
      <c r="K21" s="937"/>
      <c r="L21" s="937"/>
      <c r="M21" s="937"/>
      <c r="N21" s="937"/>
      <c r="O21" s="937"/>
      <c r="P21" s="542">
        <f>IF(P19=0, "-", SUM(P19)/SUM(P13,P14))</f>
        <v>0.48598130841121495</v>
      </c>
      <c r="Q21" s="542"/>
      <c r="R21" s="542"/>
      <c r="S21" s="542"/>
      <c r="T21" s="542"/>
      <c r="U21" s="542"/>
      <c r="V21" s="542"/>
      <c r="W21" s="542">
        <f t="shared" ref="W21" si="2">IF(W19=0, "-", SUM(W19)/SUM(W13,W14))</f>
        <v>0.80165289256198347</v>
      </c>
      <c r="X21" s="542"/>
      <c r="Y21" s="542"/>
      <c r="Z21" s="542"/>
      <c r="AA21" s="542"/>
      <c r="AB21" s="542"/>
      <c r="AC21" s="542"/>
      <c r="AD21" s="542">
        <f t="shared" ref="AD21" si="3">IF(AD19=0, "-", SUM(AD19)/SUM(AD13,AD14))</f>
        <v>0.43043478260869567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84" t="s">
        <v>465</v>
      </c>
      <c r="B22" s="185"/>
      <c r="C22" s="185"/>
      <c r="D22" s="185"/>
      <c r="E22" s="185"/>
      <c r="F22" s="186"/>
      <c r="G22" s="169" t="s">
        <v>374</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485</v>
      </c>
      <c r="H23" s="173"/>
      <c r="I23" s="173"/>
      <c r="J23" s="173"/>
      <c r="K23" s="173"/>
      <c r="L23" s="173"/>
      <c r="M23" s="173"/>
      <c r="N23" s="173"/>
      <c r="O23" s="174"/>
      <c r="P23" s="91">
        <v>58</v>
      </c>
      <c r="Q23" s="92"/>
      <c r="R23" s="92"/>
      <c r="S23" s="92"/>
      <c r="T23" s="92"/>
      <c r="U23" s="92"/>
      <c r="V23" s="93"/>
      <c r="W23" s="91">
        <v>49</v>
      </c>
      <c r="X23" s="92"/>
      <c r="Y23" s="92"/>
      <c r="Z23" s="92"/>
      <c r="AA23" s="92"/>
      <c r="AB23" s="92"/>
      <c r="AC23" s="93"/>
      <c r="AD23" s="195" t="s">
        <v>598</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486</v>
      </c>
      <c r="H24" s="176"/>
      <c r="I24" s="176"/>
      <c r="J24" s="176"/>
      <c r="K24" s="176"/>
      <c r="L24" s="176"/>
      <c r="M24" s="176"/>
      <c r="N24" s="176"/>
      <c r="O24" s="177"/>
      <c r="P24" s="94">
        <v>48</v>
      </c>
      <c r="Q24" s="95"/>
      <c r="R24" s="95"/>
      <c r="S24" s="95"/>
      <c r="T24" s="95"/>
      <c r="U24" s="95"/>
      <c r="V24" s="96"/>
      <c r="W24" s="94">
        <v>40</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489</v>
      </c>
      <c r="H25" s="176"/>
      <c r="I25" s="176"/>
      <c r="J25" s="176"/>
      <c r="K25" s="176"/>
      <c r="L25" s="176"/>
      <c r="M25" s="176"/>
      <c r="N25" s="176"/>
      <c r="O25" s="177"/>
      <c r="P25" s="94">
        <v>16</v>
      </c>
      <c r="Q25" s="95"/>
      <c r="R25" s="95"/>
      <c r="S25" s="95"/>
      <c r="T25" s="95"/>
      <c r="U25" s="95"/>
      <c r="V25" s="96"/>
      <c r="W25" s="94">
        <v>9</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487</v>
      </c>
      <c r="H26" s="176"/>
      <c r="I26" s="176"/>
      <c r="J26" s="176"/>
      <c r="K26" s="176"/>
      <c r="L26" s="176"/>
      <c r="M26" s="176"/>
      <c r="N26" s="176"/>
      <c r="O26" s="177"/>
      <c r="P26" s="94">
        <v>6</v>
      </c>
      <c r="Q26" s="95"/>
      <c r="R26" s="95"/>
      <c r="S26" s="95"/>
      <c r="T26" s="95"/>
      <c r="U26" s="95"/>
      <c r="V26" s="96"/>
      <c r="W26" s="94">
        <v>7</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488</v>
      </c>
      <c r="H27" s="176"/>
      <c r="I27" s="176"/>
      <c r="J27" s="176"/>
      <c r="K27" s="176"/>
      <c r="L27" s="176"/>
      <c r="M27" s="176"/>
      <c r="N27" s="176"/>
      <c r="O27" s="177"/>
      <c r="P27" s="94">
        <v>6</v>
      </c>
      <c r="Q27" s="95"/>
      <c r="R27" s="95"/>
      <c r="S27" s="95"/>
      <c r="T27" s="95"/>
      <c r="U27" s="95"/>
      <c r="V27" s="96"/>
      <c r="W27" s="94">
        <v>16</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378</v>
      </c>
      <c r="H28" s="179"/>
      <c r="I28" s="179"/>
      <c r="J28" s="179"/>
      <c r="K28" s="179"/>
      <c r="L28" s="179"/>
      <c r="M28" s="179"/>
      <c r="N28" s="179"/>
      <c r="O28" s="180"/>
      <c r="P28" s="100">
        <f>P29-SUM(P23:P27)</f>
        <v>3</v>
      </c>
      <c r="Q28" s="101"/>
      <c r="R28" s="101"/>
      <c r="S28" s="101"/>
      <c r="T28" s="101"/>
      <c r="U28" s="101"/>
      <c r="V28" s="102"/>
      <c r="W28" s="100">
        <f>W29-SUM(W23:W27)</f>
        <v>9</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375</v>
      </c>
      <c r="H29" s="182"/>
      <c r="I29" s="182"/>
      <c r="J29" s="182"/>
      <c r="K29" s="182"/>
      <c r="L29" s="182"/>
      <c r="M29" s="182"/>
      <c r="N29" s="182"/>
      <c r="O29" s="183"/>
      <c r="P29" s="94">
        <f>AK13</f>
        <v>137</v>
      </c>
      <c r="Q29" s="95"/>
      <c r="R29" s="95"/>
      <c r="S29" s="95"/>
      <c r="T29" s="95"/>
      <c r="U29" s="95"/>
      <c r="V29" s="96"/>
      <c r="W29" s="213">
        <f>AR13</f>
        <v>130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2" t="s">
        <v>390</v>
      </c>
      <c r="B30" s="513"/>
      <c r="C30" s="513"/>
      <c r="D30" s="513"/>
      <c r="E30" s="513"/>
      <c r="F30" s="514"/>
      <c r="G30" s="650" t="s">
        <v>264</v>
      </c>
      <c r="H30" s="376"/>
      <c r="I30" s="376"/>
      <c r="J30" s="376"/>
      <c r="K30" s="376"/>
      <c r="L30" s="376"/>
      <c r="M30" s="376"/>
      <c r="N30" s="376"/>
      <c r="O30" s="582"/>
      <c r="P30" s="581" t="s">
        <v>58</v>
      </c>
      <c r="Q30" s="376"/>
      <c r="R30" s="376"/>
      <c r="S30" s="376"/>
      <c r="T30" s="376"/>
      <c r="U30" s="376"/>
      <c r="V30" s="376"/>
      <c r="W30" s="376"/>
      <c r="X30" s="582"/>
      <c r="Y30" s="468"/>
      <c r="Z30" s="469"/>
      <c r="AA30" s="470"/>
      <c r="AB30" s="372" t="s">
        <v>11</v>
      </c>
      <c r="AC30" s="373"/>
      <c r="AD30" s="374"/>
      <c r="AE30" s="372" t="s">
        <v>449</v>
      </c>
      <c r="AF30" s="373"/>
      <c r="AG30" s="373"/>
      <c r="AH30" s="374"/>
      <c r="AI30" s="372" t="s">
        <v>446</v>
      </c>
      <c r="AJ30" s="373"/>
      <c r="AK30" s="373"/>
      <c r="AL30" s="374"/>
      <c r="AM30" s="375" t="s">
        <v>441</v>
      </c>
      <c r="AN30" s="375"/>
      <c r="AO30" s="375"/>
      <c r="AP30" s="372"/>
      <c r="AQ30" s="641" t="s">
        <v>306</v>
      </c>
      <c r="AR30" s="642"/>
      <c r="AS30" s="642"/>
      <c r="AT30" s="643"/>
      <c r="AU30" s="376" t="s">
        <v>252</v>
      </c>
      <c r="AV30" s="376"/>
      <c r="AW30" s="376"/>
      <c r="AX30" s="377"/>
    </row>
    <row r="31" spans="1:50" ht="18.75" customHeight="1" x14ac:dyDescent="0.15">
      <c r="A31" s="515"/>
      <c r="B31" s="516"/>
      <c r="C31" s="516"/>
      <c r="D31" s="516"/>
      <c r="E31" s="516"/>
      <c r="F31" s="517"/>
      <c r="G31" s="570"/>
      <c r="H31" s="365"/>
      <c r="I31" s="365"/>
      <c r="J31" s="365"/>
      <c r="K31" s="365"/>
      <c r="L31" s="365"/>
      <c r="M31" s="365"/>
      <c r="N31" s="365"/>
      <c r="O31" s="571"/>
      <c r="P31" s="583"/>
      <c r="Q31" s="365"/>
      <c r="R31" s="365"/>
      <c r="S31" s="365"/>
      <c r="T31" s="365"/>
      <c r="U31" s="365"/>
      <c r="V31" s="365"/>
      <c r="W31" s="365"/>
      <c r="X31" s="571"/>
      <c r="Y31" s="471"/>
      <c r="Z31" s="472"/>
      <c r="AA31" s="473"/>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customHeight="1" x14ac:dyDescent="0.15">
      <c r="A32" s="518"/>
      <c r="B32" s="516"/>
      <c r="C32" s="516"/>
      <c r="D32" s="516"/>
      <c r="E32" s="516"/>
      <c r="F32" s="517"/>
      <c r="G32" s="543" t="s">
        <v>491</v>
      </c>
      <c r="H32" s="544"/>
      <c r="I32" s="544"/>
      <c r="J32" s="544"/>
      <c r="K32" s="544"/>
      <c r="L32" s="544"/>
      <c r="M32" s="544"/>
      <c r="N32" s="544"/>
      <c r="O32" s="545"/>
      <c r="P32" s="147" t="s">
        <v>492</v>
      </c>
      <c r="Q32" s="147"/>
      <c r="R32" s="147"/>
      <c r="S32" s="147"/>
      <c r="T32" s="147"/>
      <c r="U32" s="147"/>
      <c r="V32" s="147"/>
      <c r="W32" s="147"/>
      <c r="X32" s="217"/>
      <c r="Y32" s="324" t="s">
        <v>12</v>
      </c>
      <c r="Z32" s="552"/>
      <c r="AA32" s="553"/>
      <c r="AB32" s="554" t="s">
        <v>14</v>
      </c>
      <c r="AC32" s="554"/>
      <c r="AD32" s="554"/>
      <c r="AE32" s="350">
        <v>99.9</v>
      </c>
      <c r="AF32" s="351"/>
      <c r="AG32" s="351"/>
      <c r="AH32" s="351"/>
      <c r="AI32" s="350">
        <v>99.9</v>
      </c>
      <c r="AJ32" s="351"/>
      <c r="AK32" s="351"/>
      <c r="AL32" s="351"/>
      <c r="AM32" s="350">
        <v>99.9</v>
      </c>
      <c r="AN32" s="351"/>
      <c r="AO32" s="351"/>
      <c r="AP32" s="351"/>
      <c r="AQ32" s="97"/>
      <c r="AR32" s="98"/>
      <c r="AS32" s="98"/>
      <c r="AT32" s="99"/>
      <c r="AU32" s="351"/>
      <c r="AV32" s="351"/>
      <c r="AW32" s="351"/>
      <c r="AX32" s="353"/>
    </row>
    <row r="33" spans="1:50" ht="23.25" customHeight="1" x14ac:dyDescent="0.15">
      <c r="A33" s="519"/>
      <c r="B33" s="520"/>
      <c r="C33" s="520"/>
      <c r="D33" s="520"/>
      <c r="E33" s="520"/>
      <c r="F33" s="521"/>
      <c r="G33" s="546"/>
      <c r="H33" s="547"/>
      <c r="I33" s="547"/>
      <c r="J33" s="547"/>
      <c r="K33" s="547"/>
      <c r="L33" s="547"/>
      <c r="M33" s="547"/>
      <c r="N33" s="547"/>
      <c r="O33" s="548"/>
      <c r="P33" s="219"/>
      <c r="Q33" s="219"/>
      <c r="R33" s="219"/>
      <c r="S33" s="219"/>
      <c r="T33" s="219"/>
      <c r="U33" s="219"/>
      <c r="V33" s="219"/>
      <c r="W33" s="219"/>
      <c r="X33" s="220"/>
      <c r="Y33" s="289" t="s">
        <v>53</v>
      </c>
      <c r="Z33" s="284"/>
      <c r="AA33" s="285"/>
      <c r="AB33" s="525" t="s">
        <v>14</v>
      </c>
      <c r="AC33" s="525"/>
      <c r="AD33" s="525"/>
      <c r="AE33" s="350">
        <v>100</v>
      </c>
      <c r="AF33" s="351"/>
      <c r="AG33" s="351"/>
      <c r="AH33" s="351"/>
      <c r="AI33" s="350">
        <v>100</v>
      </c>
      <c r="AJ33" s="351"/>
      <c r="AK33" s="351"/>
      <c r="AL33" s="351"/>
      <c r="AM33" s="350">
        <v>100</v>
      </c>
      <c r="AN33" s="351"/>
      <c r="AO33" s="351"/>
      <c r="AP33" s="351"/>
      <c r="AQ33" s="97"/>
      <c r="AR33" s="98"/>
      <c r="AS33" s="98"/>
      <c r="AT33" s="99"/>
      <c r="AU33" s="351"/>
      <c r="AV33" s="351"/>
      <c r="AW33" s="351"/>
      <c r="AX33" s="353"/>
    </row>
    <row r="34" spans="1:50" ht="23.25" customHeight="1" x14ac:dyDescent="0.15">
      <c r="A34" s="518"/>
      <c r="B34" s="516"/>
      <c r="C34" s="516"/>
      <c r="D34" s="516"/>
      <c r="E34" s="516"/>
      <c r="F34" s="517"/>
      <c r="G34" s="549"/>
      <c r="H34" s="550"/>
      <c r="I34" s="550"/>
      <c r="J34" s="550"/>
      <c r="K34" s="550"/>
      <c r="L34" s="550"/>
      <c r="M34" s="550"/>
      <c r="N34" s="550"/>
      <c r="O34" s="551"/>
      <c r="P34" s="150"/>
      <c r="Q34" s="150"/>
      <c r="R34" s="150"/>
      <c r="S34" s="150"/>
      <c r="T34" s="150"/>
      <c r="U34" s="150"/>
      <c r="V34" s="150"/>
      <c r="W34" s="150"/>
      <c r="X34" s="222"/>
      <c r="Y34" s="289" t="s">
        <v>13</v>
      </c>
      <c r="Z34" s="284"/>
      <c r="AA34" s="285"/>
      <c r="AB34" s="500" t="s">
        <v>297</v>
      </c>
      <c r="AC34" s="500"/>
      <c r="AD34" s="500"/>
      <c r="AE34" s="350">
        <v>99.9</v>
      </c>
      <c r="AF34" s="351"/>
      <c r="AG34" s="351"/>
      <c r="AH34" s="351"/>
      <c r="AI34" s="350">
        <v>99.9</v>
      </c>
      <c r="AJ34" s="351"/>
      <c r="AK34" s="351"/>
      <c r="AL34" s="351"/>
      <c r="AM34" s="350">
        <v>99.9</v>
      </c>
      <c r="AN34" s="351"/>
      <c r="AO34" s="351"/>
      <c r="AP34" s="351"/>
      <c r="AQ34" s="97"/>
      <c r="AR34" s="98"/>
      <c r="AS34" s="98"/>
      <c r="AT34" s="99"/>
      <c r="AU34" s="351"/>
      <c r="AV34" s="351"/>
      <c r="AW34" s="351"/>
      <c r="AX34" s="353"/>
    </row>
    <row r="35" spans="1:50" ht="23.25" customHeight="1" x14ac:dyDescent="0.15">
      <c r="A35" s="907" t="s">
        <v>419</v>
      </c>
      <c r="B35" s="908"/>
      <c r="C35" s="908"/>
      <c r="D35" s="908"/>
      <c r="E35" s="908"/>
      <c r="F35" s="909"/>
      <c r="G35" s="913" t="s">
        <v>493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4" t="s">
        <v>390</v>
      </c>
      <c r="B37" s="645"/>
      <c r="C37" s="645"/>
      <c r="D37" s="645"/>
      <c r="E37" s="645"/>
      <c r="F37" s="646"/>
      <c r="G37" s="568" t="s">
        <v>264</v>
      </c>
      <c r="H37" s="367"/>
      <c r="I37" s="367"/>
      <c r="J37" s="367"/>
      <c r="K37" s="367"/>
      <c r="L37" s="367"/>
      <c r="M37" s="367"/>
      <c r="N37" s="367"/>
      <c r="O37" s="569"/>
      <c r="P37" s="634" t="s">
        <v>58</v>
      </c>
      <c r="Q37" s="367"/>
      <c r="R37" s="367"/>
      <c r="S37" s="367"/>
      <c r="T37" s="367"/>
      <c r="U37" s="367"/>
      <c r="V37" s="367"/>
      <c r="W37" s="367"/>
      <c r="X37" s="569"/>
      <c r="Y37" s="635"/>
      <c r="Z37" s="636"/>
      <c r="AA37" s="637"/>
      <c r="AB37" s="354" t="s">
        <v>11</v>
      </c>
      <c r="AC37" s="355"/>
      <c r="AD37" s="356"/>
      <c r="AE37" s="354" t="s">
        <v>449</v>
      </c>
      <c r="AF37" s="355"/>
      <c r="AG37" s="355"/>
      <c r="AH37" s="356"/>
      <c r="AI37" s="354" t="s">
        <v>446</v>
      </c>
      <c r="AJ37" s="355"/>
      <c r="AK37" s="355"/>
      <c r="AL37" s="356"/>
      <c r="AM37" s="361" t="s">
        <v>441</v>
      </c>
      <c r="AN37" s="361"/>
      <c r="AO37" s="361"/>
      <c r="AP37" s="354"/>
      <c r="AQ37" s="253" t="s">
        <v>306</v>
      </c>
      <c r="AR37" s="254"/>
      <c r="AS37" s="254"/>
      <c r="AT37" s="255"/>
      <c r="AU37" s="367" t="s">
        <v>252</v>
      </c>
      <c r="AV37" s="367"/>
      <c r="AW37" s="367"/>
      <c r="AX37" s="368"/>
    </row>
    <row r="38" spans="1:50" ht="18.75" hidden="1" customHeight="1" x14ac:dyDescent="0.15">
      <c r="A38" s="515"/>
      <c r="B38" s="516"/>
      <c r="C38" s="516"/>
      <c r="D38" s="516"/>
      <c r="E38" s="516"/>
      <c r="F38" s="517"/>
      <c r="G38" s="570"/>
      <c r="H38" s="365"/>
      <c r="I38" s="365"/>
      <c r="J38" s="365"/>
      <c r="K38" s="365"/>
      <c r="L38" s="365"/>
      <c r="M38" s="365"/>
      <c r="N38" s="365"/>
      <c r="O38" s="571"/>
      <c r="P38" s="583"/>
      <c r="Q38" s="365"/>
      <c r="R38" s="365"/>
      <c r="S38" s="365"/>
      <c r="T38" s="365"/>
      <c r="U38" s="365"/>
      <c r="V38" s="365"/>
      <c r="W38" s="365"/>
      <c r="X38" s="571"/>
      <c r="Y38" s="471"/>
      <c r="Z38" s="472"/>
      <c r="AA38" s="473"/>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18"/>
      <c r="B39" s="516"/>
      <c r="C39" s="516"/>
      <c r="D39" s="516"/>
      <c r="E39" s="516"/>
      <c r="F39" s="517"/>
      <c r="G39" s="543"/>
      <c r="H39" s="544"/>
      <c r="I39" s="544"/>
      <c r="J39" s="544"/>
      <c r="K39" s="544"/>
      <c r="L39" s="544"/>
      <c r="M39" s="544"/>
      <c r="N39" s="544"/>
      <c r="O39" s="545"/>
      <c r="P39" s="147"/>
      <c r="Q39" s="147"/>
      <c r="R39" s="147"/>
      <c r="S39" s="147"/>
      <c r="T39" s="147"/>
      <c r="U39" s="147"/>
      <c r="V39" s="147"/>
      <c r="W39" s="147"/>
      <c r="X39" s="217"/>
      <c r="Y39" s="324" t="s">
        <v>12</v>
      </c>
      <c r="Z39" s="552"/>
      <c r="AA39" s="553"/>
      <c r="AB39" s="554"/>
      <c r="AC39" s="554"/>
      <c r="AD39" s="554"/>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19"/>
      <c r="B40" s="520"/>
      <c r="C40" s="520"/>
      <c r="D40" s="520"/>
      <c r="E40" s="520"/>
      <c r="F40" s="521"/>
      <c r="G40" s="546"/>
      <c r="H40" s="547"/>
      <c r="I40" s="547"/>
      <c r="J40" s="547"/>
      <c r="K40" s="547"/>
      <c r="L40" s="547"/>
      <c r="M40" s="547"/>
      <c r="N40" s="547"/>
      <c r="O40" s="548"/>
      <c r="P40" s="219"/>
      <c r="Q40" s="219"/>
      <c r="R40" s="219"/>
      <c r="S40" s="219"/>
      <c r="T40" s="219"/>
      <c r="U40" s="219"/>
      <c r="V40" s="219"/>
      <c r="W40" s="219"/>
      <c r="X40" s="220"/>
      <c r="Y40" s="289" t="s">
        <v>53</v>
      </c>
      <c r="Z40" s="284"/>
      <c r="AA40" s="285"/>
      <c r="AB40" s="525"/>
      <c r="AC40" s="525"/>
      <c r="AD40" s="525"/>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47"/>
      <c r="B41" s="648"/>
      <c r="C41" s="648"/>
      <c r="D41" s="648"/>
      <c r="E41" s="648"/>
      <c r="F41" s="649"/>
      <c r="G41" s="549"/>
      <c r="H41" s="550"/>
      <c r="I41" s="550"/>
      <c r="J41" s="550"/>
      <c r="K41" s="550"/>
      <c r="L41" s="550"/>
      <c r="M41" s="550"/>
      <c r="N41" s="550"/>
      <c r="O41" s="551"/>
      <c r="P41" s="150"/>
      <c r="Q41" s="150"/>
      <c r="R41" s="150"/>
      <c r="S41" s="150"/>
      <c r="T41" s="150"/>
      <c r="U41" s="150"/>
      <c r="V41" s="150"/>
      <c r="W41" s="150"/>
      <c r="X41" s="222"/>
      <c r="Y41" s="289" t="s">
        <v>13</v>
      </c>
      <c r="Z41" s="284"/>
      <c r="AA41" s="285"/>
      <c r="AB41" s="500" t="s">
        <v>297</v>
      </c>
      <c r="AC41" s="500"/>
      <c r="AD41" s="500"/>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907" t="s">
        <v>419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4" t="s">
        <v>390</v>
      </c>
      <c r="B44" s="645"/>
      <c r="C44" s="645"/>
      <c r="D44" s="645"/>
      <c r="E44" s="645"/>
      <c r="F44" s="646"/>
      <c r="G44" s="568" t="s">
        <v>264</v>
      </c>
      <c r="H44" s="367"/>
      <c r="I44" s="367"/>
      <c r="J44" s="367"/>
      <c r="K44" s="367"/>
      <c r="L44" s="367"/>
      <c r="M44" s="367"/>
      <c r="N44" s="367"/>
      <c r="O44" s="569"/>
      <c r="P44" s="634" t="s">
        <v>58</v>
      </c>
      <c r="Q44" s="367"/>
      <c r="R44" s="367"/>
      <c r="S44" s="367"/>
      <c r="T44" s="367"/>
      <c r="U44" s="367"/>
      <c r="V44" s="367"/>
      <c r="W44" s="367"/>
      <c r="X44" s="569"/>
      <c r="Y44" s="635"/>
      <c r="Z44" s="636"/>
      <c r="AA44" s="637"/>
      <c r="AB44" s="354" t="s">
        <v>11</v>
      </c>
      <c r="AC44" s="355"/>
      <c r="AD44" s="356"/>
      <c r="AE44" s="354" t="s">
        <v>449</v>
      </c>
      <c r="AF44" s="355"/>
      <c r="AG44" s="355"/>
      <c r="AH44" s="356"/>
      <c r="AI44" s="354" t="s">
        <v>446</v>
      </c>
      <c r="AJ44" s="355"/>
      <c r="AK44" s="355"/>
      <c r="AL44" s="356"/>
      <c r="AM44" s="361" t="s">
        <v>441</v>
      </c>
      <c r="AN44" s="361"/>
      <c r="AO44" s="361"/>
      <c r="AP44" s="354"/>
      <c r="AQ44" s="253" t="s">
        <v>306</v>
      </c>
      <c r="AR44" s="254"/>
      <c r="AS44" s="254"/>
      <c r="AT44" s="255"/>
      <c r="AU44" s="367" t="s">
        <v>252</v>
      </c>
      <c r="AV44" s="367"/>
      <c r="AW44" s="367"/>
      <c r="AX44" s="368"/>
    </row>
    <row r="45" spans="1:50" ht="18.75" hidden="1" customHeight="1" x14ac:dyDescent="0.15">
      <c r="A45" s="515"/>
      <c r="B45" s="516"/>
      <c r="C45" s="516"/>
      <c r="D45" s="516"/>
      <c r="E45" s="516"/>
      <c r="F45" s="517"/>
      <c r="G45" s="570"/>
      <c r="H45" s="365"/>
      <c r="I45" s="365"/>
      <c r="J45" s="365"/>
      <c r="K45" s="365"/>
      <c r="L45" s="365"/>
      <c r="M45" s="365"/>
      <c r="N45" s="365"/>
      <c r="O45" s="571"/>
      <c r="P45" s="583"/>
      <c r="Q45" s="365"/>
      <c r="R45" s="365"/>
      <c r="S45" s="365"/>
      <c r="T45" s="365"/>
      <c r="U45" s="365"/>
      <c r="V45" s="365"/>
      <c r="W45" s="365"/>
      <c r="X45" s="571"/>
      <c r="Y45" s="471"/>
      <c r="Z45" s="472"/>
      <c r="AA45" s="473"/>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18"/>
      <c r="B46" s="516"/>
      <c r="C46" s="516"/>
      <c r="D46" s="516"/>
      <c r="E46" s="516"/>
      <c r="F46" s="517"/>
      <c r="G46" s="543"/>
      <c r="H46" s="544"/>
      <c r="I46" s="544"/>
      <c r="J46" s="544"/>
      <c r="K46" s="544"/>
      <c r="L46" s="544"/>
      <c r="M46" s="544"/>
      <c r="N46" s="544"/>
      <c r="O46" s="545"/>
      <c r="P46" s="147"/>
      <c r="Q46" s="147"/>
      <c r="R46" s="147"/>
      <c r="S46" s="147"/>
      <c r="T46" s="147"/>
      <c r="U46" s="147"/>
      <c r="V46" s="147"/>
      <c r="W46" s="147"/>
      <c r="X46" s="217"/>
      <c r="Y46" s="324" t="s">
        <v>12</v>
      </c>
      <c r="Z46" s="552"/>
      <c r="AA46" s="553"/>
      <c r="AB46" s="554"/>
      <c r="AC46" s="554"/>
      <c r="AD46" s="554"/>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19"/>
      <c r="B47" s="520"/>
      <c r="C47" s="520"/>
      <c r="D47" s="520"/>
      <c r="E47" s="520"/>
      <c r="F47" s="521"/>
      <c r="G47" s="546"/>
      <c r="H47" s="547"/>
      <c r="I47" s="547"/>
      <c r="J47" s="547"/>
      <c r="K47" s="547"/>
      <c r="L47" s="547"/>
      <c r="M47" s="547"/>
      <c r="N47" s="547"/>
      <c r="O47" s="548"/>
      <c r="P47" s="219"/>
      <c r="Q47" s="219"/>
      <c r="R47" s="219"/>
      <c r="S47" s="219"/>
      <c r="T47" s="219"/>
      <c r="U47" s="219"/>
      <c r="V47" s="219"/>
      <c r="W47" s="219"/>
      <c r="X47" s="220"/>
      <c r="Y47" s="289" t="s">
        <v>53</v>
      </c>
      <c r="Z47" s="284"/>
      <c r="AA47" s="285"/>
      <c r="AB47" s="525"/>
      <c r="AC47" s="525"/>
      <c r="AD47" s="525"/>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47"/>
      <c r="B48" s="648"/>
      <c r="C48" s="648"/>
      <c r="D48" s="648"/>
      <c r="E48" s="648"/>
      <c r="F48" s="649"/>
      <c r="G48" s="549"/>
      <c r="H48" s="550"/>
      <c r="I48" s="550"/>
      <c r="J48" s="550"/>
      <c r="K48" s="550"/>
      <c r="L48" s="550"/>
      <c r="M48" s="550"/>
      <c r="N48" s="550"/>
      <c r="O48" s="551"/>
      <c r="P48" s="150"/>
      <c r="Q48" s="150"/>
      <c r="R48" s="150"/>
      <c r="S48" s="150"/>
      <c r="T48" s="150"/>
      <c r="U48" s="150"/>
      <c r="V48" s="150"/>
      <c r="W48" s="150"/>
      <c r="X48" s="222"/>
      <c r="Y48" s="289" t="s">
        <v>13</v>
      </c>
      <c r="Z48" s="284"/>
      <c r="AA48" s="285"/>
      <c r="AB48" s="500" t="s">
        <v>297</v>
      </c>
      <c r="AC48" s="500"/>
      <c r="AD48" s="500"/>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07" t="s">
        <v>419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390</v>
      </c>
      <c r="B51" s="516"/>
      <c r="C51" s="516"/>
      <c r="D51" s="516"/>
      <c r="E51" s="516"/>
      <c r="F51" s="517"/>
      <c r="G51" s="568" t="s">
        <v>264</v>
      </c>
      <c r="H51" s="367"/>
      <c r="I51" s="367"/>
      <c r="J51" s="367"/>
      <c r="K51" s="367"/>
      <c r="L51" s="367"/>
      <c r="M51" s="367"/>
      <c r="N51" s="367"/>
      <c r="O51" s="569"/>
      <c r="P51" s="634" t="s">
        <v>58</v>
      </c>
      <c r="Q51" s="367"/>
      <c r="R51" s="367"/>
      <c r="S51" s="367"/>
      <c r="T51" s="367"/>
      <c r="U51" s="367"/>
      <c r="V51" s="367"/>
      <c r="W51" s="367"/>
      <c r="X51" s="569"/>
      <c r="Y51" s="635"/>
      <c r="Z51" s="636"/>
      <c r="AA51" s="637"/>
      <c r="AB51" s="354" t="s">
        <v>11</v>
      </c>
      <c r="AC51" s="355"/>
      <c r="AD51" s="356"/>
      <c r="AE51" s="354" t="s">
        <v>449</v>
      </c>
      <c r="AF51" s="355"/>
      <c r="AG51" s="355"/>
      <c r="AH51" s="356"/>
      <c r="AI51" s="354" t="s">
        <v>446</v>
      </c>
      <c r="AJ51" s="355"/>
      <c r="AK51" s="355"/>
      <c r="AL51" s="356"/>
      <c r="AM51" s="361" t="s">
        <v>442</v>
      </c>
      <c r="AN51" s="361"/>
      <c r="AO51" s="361"/>
      <c r="AP51" s="354"/>
      <c r="AQ51" s="253" t="s">
        <v>306</v>
      </c>
      <c r="AR51" s="254"/>
      <c r="AS51" s="254"/>
      <c r="AT51" s="255"/>
      <c r="AU51" s="363" t="s">
        <v>252</v>
      </c>
      <c r="AV51" s="363"/>
      <c r="AW51" s="363"/>
      <c r="AX51" s="364"/>
    </row>
    <row r="52" spans="1:50" ht="18.75" hidden="1" customHeight="1" x14ac:dyDescent="0.15">
      <c r="A52" s="515"/>
      <c r="B52" s="516"/>
      <c r="C52" s="516"/>
      <c r="D52" s="516"/>
      <c r="E52" s="516"/>
      <c r="F52" s="517"/>
      <c r="G52" s="570"/>
      <c r="H52" s="365"/>
      <c r="I52" s="365"/>
      <c r="J52" s="365"/>
      <c r="K52" s="365"/>
      <c r="L52" s="365"/>
      <c r="M52" s="365"/>
      <c r="N52" s="365"/>
      <c r="O52" s="571"/>
      <c r="P52" s="583"/>
      <c r="Q52" s="365"/>
      <c r="R52" s="365"/>
      <c r="S52" s="365"/>
      <c r="T52" s="365"/>
      <c r="U52" s="365"/>
      <c r="V52" s="365"/>
      <c r="W52" s="365"/>
      <c r="X52" s="571"/>
      <c r="Y52" s="471"/>
      <c r="Z52" s="472"/>
      <c r="AA52" s="473"/>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18"/>
      <c r="B53" s="516"/>
      <c r="C53" s="516"/>
      <c r="D53" s="516"/>
      <c r="E53" s="516"/>
      <c r="F53" s="517"/>
      <c r="G53" s="543"/>
      <c r="H53" s="544"/>
      <c r="I53" s="544"/>
      <c r="J53" s="544"/>
      <c r="K53" s="544"/>
      <c r="L53" s="544"/>
      <c r="M53" s="544"/>
      <c r="N53" s="544"/>
      <c r="O53" s="545"/>
      <c r="P53" s="147"/>
      <c r="Q53" s="147"/>
      <c r="R53" s="147"/>
      <c r="S53" s="147"/>
      <c r="T53" s="147"/>
      <c r="U53" s="147"/>
      <c r="V53" s="147"/>
      <c r="W53" s="147"/>
      <c r="X53" s="217"/>
      <c r="Y53" s="324" t="s">
        <v>12</v>
      </c>
      <c r="Z53" s="552"/>
      <c r="AA53" s="553"/>
      <c r="AB53" s="554"/>
      <c r="AC53" s="554"/>
      <c r="AD53" s="554"/>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19"/>
      <c r="B54" s="520"/>
      <c r="C54" s="520"/>
      <c r="D54" s="520"/>
      <c r="E54" s="520"/>
      <c r="F54" s="521"/>
      <c r="G54" s="546"/>
      <c r="H54" s="547"/>
      <c r="I54" s="547"/>
      <c r="J54" s="547"/>
      <c r="K54" s="547"/>
      <c r="L54" s="547"/>
      <c r="M54" s="547"/>
      <c r="N54" s="547"/>
      <c r="O54" s="548"/>
      <c r="P54" s="219"/>
      <c r="Q54" s="219"/>
      <c r="R54" s="219"/>
      <c r="S54" s="219"/>
      <c r="T54" s="219"/>
      <c r="U54" s="219"/>
      <c r="V54" s="219"/>
      <c r="W54" s="219"/>
      <c r="X54" s="220"/>
      <c r="Y54" s="289" t="s">
        <v>53</v>
      </c>
      <c r="Z54" s="284"/>
      <c r="AA54" s="285"/>
      <c r="AB54" s="525"/>
      <c r="AC54" s="525"/>
      <c r="AD54" s="525"/>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47"/>
      <c r="B55" s="648"/>
      <c r="C55" s="648"/>
      <c r="D55" s="648"/>
      <c r="E55" s="648"/>
      <c r="F55" s="649"/>
      <c r="G55" s="549"/>
      <c r="H55" s="550"/>
      <c r="I55" s="550"/>
      <c r="J55" s="550"/>
      <c r="K55" s="550"/>
      <c r="L55" s="550"/>
      <c r="M55" s="550"/>
      <c r="N55" s="550"/>
      <c r="O55" s="551"/>
      <c r="P55" s="150"/>
      <c r="Q55" s="150"/>
      <c r="R55" s="150"/>
      <c r="S55" s="150"/>
      <c r="T55" s="150"/>
      <c r="U55" s="150"/>
      <c r="V55" s="150"/>
      <c r="W55" s="150"/>
      <c r="X55" s="222"/>
      <c r="Y55" s="289" t="s">
        <v>13</v>
      </c>
      <c r="Z55" s="284"/>
      <c r="AA55" s="285"/>
      <c r="AB55" s="464" t="s">
        <v>14</v>
      </c>
      <c r="AC55" s="464"/>
      <c r="AD55" s="464"/>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07" t="s">
        <v>419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390</v>
      </c>
      <c r="B58" s="516"/>
      <c r="C58" s="516"/>
      <c r="D58" s="516"/>
      <c r="E58" s="516"/>
      <c r="F58" s="517"/>
      <c r="G58" s="568" t="s">
        <v>264</v>
      </c>
      <c r="H58" s="367"/>
      <c r="I58" s="367"/>
      <c r="J58" s="367"/>
      <c r="K58" s="367"/>
      <c r="L58" s="367"/>
      <c r="M58" s="367"/>
      <c r="N58" s="367"/>
      <c r="O58" s="569"/>
      <c r="P58" s="634" t="s">
        <v>58</v>
      </c>
      <c r="Q58" s="367"/>
      <c r="R58" s="367"/>
      <c r="S58" s="367"/>
      <c r="T58" s="367"/>
      <c r="U58" s="367"/>
      <c r="V58" s="367"/>
      <c r="W58" s="367"/>
      <c r="X58" s="569"/>
      <c r="Y58" s="635"/>
      <c r="Z58" s="636"/>
      <c r="AA58" s="637"/>
      <c r="AB58" s="354" t="s">
        <v>11</v>
      </c>
      <c r="AC58" s="355"/>
      <c r="AD58" s="356"/>
      <c r="AE58" s="354" t="s">
        <v>450</v>
      </c>
      <c r="AF58" s="355"/>
      <c r="AG58" s="355"/>
      <c r="AH58" s="356"/>
      <c r="AI58" s="354" t="s">
        <v>446</v>
      </c>
      <c r="AJ58" s="355"/>
      <c r="AK58" s="355"/>
      <c r="AL58" s="356"/>
      <c r="AM58" s="361" t="s">
        <v>441</v>
      </c>
      <c r="AN58" s="361"/>
      <c r="AO58" s="361"/>
      <c r="AP58" s="354"/>
      <c r="AQ58" s="253" t="s">
        <v>306</v>
      </c>
      <c r="AR58" s="254"/>
      <c r="AS58" s="254"/>
      <c r="AT58" s="255"/>
      <c r="AU58" s="363" t="s">
        <v>252</v>
      </c>
      <c r="AV58" s="363"/>
      <c r="AW58" s="363"/>
      <c r="AX58" s="364"/>
    </row>
    <row r="59" spans="1:50" ht="18.75" hidden="1" customHeight="1" x14ac:dyDescent="0.15">
      <c r="A59" s="515"/>
      <c r="B59" s="516"/>
      <c r="C59" s="516"/>
      <c r="D59" s="516"/>
      <c r="E59" s="516"/>
      <c r="F59" s="517"/>
      <c r="G59" s="570"/>
      <c r="H59" s="365"/>
      <c r="I59" s="365"/>
      <c r="J59" s="365"/>
      <c r="K59" s="365"/>
      <c r="L59" s="365"/>
      <c r="M59" s="365"/>
      <c r="N59" s="365"/>
      <c r="O59" s="571"/>
      <c r="P59" s="583"/>
      <c r="Q59" s="365"/>
      <c r="R59" s="365"/>
      <c r="S59" s="365"/>
      <c r="T59" s="365"/>
      <c r="U59" s="365"/>
      <c r="V59" s="365"/>
      <c r="W59" s="365"/>
      <c r="X59" s="571"/>
      <c r="Y59" s="471"/>
      <c r="Z59" s="472"/>
      <c r="AA59" s="473"/>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18"/>
      <c r="B60" s="516"/>
      <c r="C60" s="516"/>
      <c r="D60" s="516"/>
      <c r="E60" s="516"/>
      <c r="F60" s="517"/>
      <c r="G60" s="543"/>
      <c r="H60" s="544"/>
      <c r="I60" s="544"/>
      <c r="J60" s="544"/>
      <c r="K60" s="544"/>
      <c r="L60" s="544"/>
      <c r="M60" s="544"/>
      <c r="N60" s="544"/>
      <c r="O60" s="545"/>
      <c r="P60" s="147"/>
      <c r="Q60" s="147"/>
      <c r="R60" s="147"/>
      <c r="S60" s="147"/>
      <c r="T60" s="147"/>
      <c r="U60" s="147"/>
      <c r="V60" s="147"/>
      <c r="W60" s="147"/>
      <c r="X60" s="217"/>
      <c r="Y60" s="324" t="s">
        <v>12</v>
      </c>
      <c r="Z60" s="552"/>
      <c r="AA60" s="553"/>
      <c r="AB60" s="554"/>
      <c r="AC60" s="554"/>
      <c r="AD60" s="554"/>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19"/>
      <c r="B61" s="520"/>
      <c r="C61" s="520"/>
      <c r="D61" s="520"/>
      <c r="E61" s="520"/>
      <c r="F61" s="521"/>
      <c r="G61" s="546"/>
      <c r="H61" s="547"/>
      <c r="I61" s="547"/>
      <c r="J61" s="547"/>
      <c r="K61" s="547"/>
      <c r="L61" s="547"/>
      <c r="M61" s="547"/>
      <c r="N61" s="547"/>
      <c r="O61" s="548"/>
      <c r="P61" s="219"/>
      <c r="Q61" s="219"/>
      <c r="R61" s="219"/>
      <c r="S61" s="219"/>
      <c r="T61" s="219"/>
      <c r="U61" s="219"/>
      <c r="V61" s="219"/>
      <c r="W61" s="219"/>
      <c r="X61" s="220"/>
      <c r="Y61" s="289" t="s">
        <v>53</v>
      </c>
      <c r="Z61" s="284"/>
      <c r="AA61" s="285"/>
      <c r="AB61" s="525"/>
      <c r="AC61" s="525"/>
      <c r="AD61" s="525"/>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19"/>
      <c r="B62" s="520"/>
      <c r="C62" s="520"/>
      <c r="D62" s="520"/>
      <c r="E62" s="520"/>
      <c r="F62" s="521"/>
      <c r="G62" s="549"/>
      <c r="H62" s="550"/>
      <c r="I62" s="550"/>
      <c r="J62" s="550"/>
      <c r="K62" s="550"/>
      <c r="L62" s="550"/>
      <c r="M62" s="550"/>
      <c r="N62" s="550"/>
      <c r="O62" s="551"/>
      <c r="P62" s="150"/>
      <c r="Q62" s="150"/>
      <c r="R62" s="150"/>
      <c r="S62" s="150"/>
      <c r="T62" s="150"/>
      <c r="U62" s="150"/>
      <c r="V62" s="150"/>
      <c r="W62" s="150"/>
      <c r="X62" s="222"/>
      <c r="Y62" s="289" t="s">
        <v>13</v>
      </c>
      <c r="Z62" s="284"/>
      <c r="AA62" s="285"/>
      <c r="AB62" s="500" t="s">
        <v>14</v>
      </c>
      <c r="AC62" s="500"/>
      <c r="AD62" s="500"/>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07" t="s">
        <v>419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1" t="s">
        <v>391</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386</v>
      </c>
      <c r="X65" s="873"/>
      <c r="Y65" s="876"/>
      <c r="Z65" s="876"/>
      <c r="AA65" s="877"/>
      <c r="AB65" s="870" t="s">
        <v>11</v>
      </c>
      <c r="AC65" s="866"/>
      <c r="AD65" s="867"/>
      <c r="AE65" s="354" t="s">
        <v>449</v>
      </c>
      <c r="AF65" s="355"/>
      <c r="AG65" s="355"/>
      <c r="AH65" s="356"/>
      <c r="AI65" s="354" t="s">
        <v>446</v>
      </c>
      <c r="AJ65" s="355"/>
      <c r="AK65" s="355"/>
      <c r="AL65" s="356"/>
      <c r="AM65" s="361" t="s">
        <v>441</v>
      </c>
      <c r="AN65" s="361"/>
      <c r="AO65" s="361"/>
      <c r="AP65" s="354"/>
      <c r="AQ65" s="870" t="s">
        <v>306</v>
      </c>
      <c r="AR65" s="866"/>
      <c r="AS65" s="866"/>
      <c r="AT65" s="867"/>
      <c r="AU65" s="986" t="s">
        <v>252</v>
      </c>
      <c r="AV65" s="986"/>
      <c r="AW65" s="986"/>
      <c r="AX65" s="98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18"/>
      <c r="AF66" s="319"/>
      <c r="AG66" s="319"/>
      <c r="AH66" s="320"/>
      <c r="AI66" s="318"/>
      <c r="AJ66" s="319"/>
      <c r="AK66" s="319"/>
      <c r="AL66" s="320"/>
      <c r="AM66" s="362"/>
      <c r="AN66" s="362"/>
      <c r="AO66" s="362"/>
      <c r="AP66" s="318"/>
      <c r="AQ66" s="256"/>
      <c r="AR66" s="257"/>
      <c r="AS66" s="868" t="s">
        <v>307</v>
      </c>
      <c r="AT66" s="869"/>
      <c r="AU66" s="257"/>
      <c r="AV66" s="257"/>
      <c r="AW66" s="868" t="s">
        <v>389</v>
      </c>
      <c r="AX66" s="988"/>
    </row>
    <row r="67" spans="1:50" ht="23.25" hidden="1" customHeight="1" x14ac:dyDescent="0.15">
      <c r="A67" s="854"/>
      <c r="B67" s="855"/>
      <c r="C67" s="855"/>
      <c r="D67" s="855"/>
      <c r="E67" s="855"/>
      <c r="F67" s="856"/>
      <c r="G67" s="989" t="s">
        <v>308</v>
      </c>
      <c r="H67" s="972"/>
      <c r="I67" s="973"/>
      <c r="J67" s="973"/>
      <c r="K67" s="973"/>
      <c r="L67" s="973"/>
      <c r="M67" s="973"/>
      <c r="N67" s="973"/>
      <c r="O67" s="974"/>
      <c r="P67" s="972"/>
      <c r="Q67" s="973"/>
      <c r="R67" s="973"/>
      <c r="S67" s="973"/>
      <c r="T67" s="973"/>
      <c r="U67" s="973"/>
      <c r="V67" s="974"/>
      <c r="W67" s="978"/>
      <c r="X67" s="979"/>
      <c r="Y67" s="959" t="s">
        <v>12</v>
      </c>
      <c r="Z67" s="959"/>
      <c r="AA67" s="960"/>
      <c r="AB67" s="961" t="s">
        <v>409</v>
      </c>
      <c r="AC67" s="961"/>
      <c r="AD67" s="961"/>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4"/>
      <c r="B68" s="855"/>
      <c r="C68" s="855"/>
      <c r="D68" s="855"/>
      <c r="E68" s="855"/>
      <c r="F68" s="856"/>
      <c r="G68" s="949"/>
      <c r="H68" s="975"/>
      <c r="I68" s="976"/>
      <c r="J68" s="976"/>
      <c r="K68" s="976"/>
      <c r="L68" s="976"/>
      <c r="M68" s="976"/>
      <c r="N68" s="976"/>
      <c r="O68" s="977"/>
      <c r="P68" s="975"/>
      <c r="Q68" s="976"/>
      <c r="R68" s="976"/>
      <c r="S68" s="976"/>
      <c r="T68" s="976"/>
      <c r="U68" s="976"/>
      <c r="V68" s="977"/>
      <c r="W68" s="980"/>
      <c r="X68" s="981"/>
      <c r="Y68" s="170" t="s">
        <v>53</v>
      </c>
      <c r="Z68" s="170"/>
      <c r="AA68" s="171"/>
      <c r="AB68" s="984" t="s">
        <v>409</v>
      </c>
      <c r="AC68" s="984"/>
      <c r="AD68" s="984"/>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4"/>
      <c r="B69" s="855"/>
      <c r="C69" s="855"/>
      <c r="D69" s="855"/>
      <c r="E69" s="855"/>
      <c r="F69" s="856"/>
      <c r="G69" s="990"/>
      <c r="H69" s="975"/>
      <c r="I69" s="976"/>
      <c r="J69" s="976"/>
      <c r="K69" s="976"/>
      <c r="L69" s="976"/>
      <c r="M69" s="976"/>
      <c r="N69" s="976"/>
      <c r="O69" s="977"/>
      <c r="P69" s="975"/>
      <c r="Q69" s="976"/>
      <c r="R69" s="976"/>
      <c r="S69" s="976"/>
      <c r="T69" s="976"/>
      <c r="U69" s="976"/>
      <c r="V69" s="977"/>
      <c r="W69" s="982"/>
      <c r="X69" s="983"/>
      <c r="Y69" s="170" t="s">
        <v>13</v>
      </c>
      <c r="Z69" s="170"/>
      <c r="AA69" s="171"/>
      <c r="AB69" s="985" t="s">
        <v>410</v>
      </c>
      <c r="AC69" s="985"/>
      <c r="AD69" s="985"/>
      <c r="AE69" s="817"/>
      <c r="AF69" s="818"/>
      <c r="AG69" s="818"/>
      <c r="AH69" s="818"/>
      <c r="AI69" s="817"/>
      <c r="AJ69" s="818"/>
      <c r="AK69" s="818"/>
      <c r="AL69" s="818"/>
      <c r="AM69" s="817"/>
      <c r="AN69" s="818"/>
      <c r="AO69" s="818"/>
      <c r="AP69" s="818"/>
      <c r="AQ69" s="350"/>
      <c r="AR69" s="351"/>
      <c r="AS69" s="351"/>
      <c r="AT69" s="352"/>
      <c r="AU69" s="351"/>
      <c r="AV69" s="351"/>
      <c r="AW69" s="351"/>
      <c r="AX69" s="353"/>
    </row>
    <row r="70" spans="1:50" ht="23.25" hidden="1" customHeight="1" x14ac:dyDescent="0.15">
      <c r="A70" s="854" t="s">
        <v>395</v>
      </c>
      <c r="B70" s="855"/>
      <c r="C70" s="855"/>
      <c r="D70" s="855"/>
      <c r="E70" s="855"/>
      <c r="F70" s="856"/>
      <c r="G70" s="949" t="s">
        <v>309</v>
      </c>
      <c r="H70" s="950"/>
      <c r="I70" s="950"/>
      <c r="J70" s="950"/>
      <c r="K70" s="950"/>
      <c r="L70" s="950"/>
      <c r="M70" s="950"/>
      <c r="N70" s="950"/>
      <c r="O70" s="950"/>
      <c r="P70" s="950"/>
      <c r="Q70" s="950"/>
      <c r="R70" s="950"/>
      <c r="S70" s="950"/>
      <c r="T70" s="950"/>
      <c r="U70" s="950"/>
      <c r="V70" s="950"/>
      <c r="W70" s="953" t="s">
        <v>408</v>
      </c>
      <c r="X70" s="954"/>
      <c r="Y70" s="959" t="s">
        <v>12</v>
      </c>
      <c r="Z70" s="959"/>
      <c r="AA70" s="960"/>
      <c r="AB70" s="961" t="s">
        <v>409</v>
      </c>
      <c r="AC70" s="961"/>
      <c r="AD70" s="961"/>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4"/>
      <c r="B71" s="855"/>
      <c r="C71" s="855"/>
      <c r="D71" s="855"/>
      <c r="E71" s="855"/>
      <c r="F71" s="856"/>
      <c r="G71" s="949"/>
      <c r="H71" s="951"/>
      <c r="I71" s="951"/>
      <c r="J71" s="951"/>
      <c r="K71" s="951"/>
      <c r="L71" s="951"/>
      <c r="M71" s="951"/>
      <c r="N71" s="951"/>
      <c r="O71" s="951"/>
      <c r="P71" s="951"/>
      <c r="Q71" s="951"/>
      <c r="R71" s="951"/>
      <c r="S71" s="951"/>
      <c r="T71" s="951"/>
      <c r="U71" s="951"/>
      <c r="V71" s="951"/>
      <c r="W71" s="955"/>
      <c r="X71" s="956"/>
      <c r="Y71" s="170" t="s">
        <v>53</v>
      </c>
      <c r="Z71" s="170"/>
      <c r="AA71" s="171"/>
      <c r="AB71" s="984" t="s">
        <v>409</v>
      </c>
      <c r="AC71" s="984"/>
      <c r="AD71" s="984"/>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7"/>
      <c r="B72" s="858"/>
      <c r="C72" s="858"/>
      <c r="D72" s="858"/>
      <c r="E72" s="858"/>
      <c r="F72" s="859"/>
      <c r="G72" s="949"/>
      <c r="H72" s="952"/>
      <c r="I72" s="952"/>
      <c r="J72" s="952"/>
      <c r="K72" s="952"/>
      <c r="L72" s="952"/>
      <c r="M72" s="952"/>
      <c r="N72" s="952"/>
      <c r="O72" s="952"/>
      <c r="P72" s="952"/>
      <c r="Q72" s="952"/>
      <c r="R72" s="952"/>
      <c r="S72" s="952"/>
      <c r="T72" s="952"/>
      <c r="U72" s="952"/>
      <c r="V72" s="952"/>
      <c r="W72" s="957"/>
      <c r="X72" s="958"/>
      <c r="Y72" s="170" t="s">
        <v>13</v>
      </c>
      <c r="Z72" s="170"/>
      <c r="AA72" s="171"/>
      <c r="AB72" s="985" t="s">
        <v>410</v>
      </c>
      <c r="AC72" s="985"/>
      <c r="AD72" s="98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0" t="s">
        <v>391</v>
      </c>
      <c r="B73" s="841"/>
      <c r="C73" s="841"/>
      <c r="D73" s="841"/>
      <c r="E73" s="841"/>
      <c r="F73" s="842"/>
      <c r="G73" s="809"/>
      <c r="H73" s="155" t="s">
        <v>264</v>
      </c>
      <c r="I73" s="155"/>
      <c r="J73" s="155"/>
      <c r="K73" s="155"/>
      <c r="L73" s="155"/>
      <c r="M73" s="155"/>
      <c r="N73" s="155"/>
      <c r="O73" s="156"/>
      <c r="P73" s="162" t="s">
        <v>58</v>
      </c>
      <c r="Q73" s="155"/>
      <c r="R73" s="155"/>
      <c r="S73" s="155"/>
      <c r="T73" s="155"/>
      <c r="U73" s="155"/>
      <c r="V73" s="155"/>
      <c r="W73" s="155"/>
      <c r="X73" s="156"/>
      <c r="Y73" s="811"/>
      <c r="Z73" s="812"/>
      <c r="AA73" s="813"/>
      <c r="AB73" s="162" t="s">
        <v>11</v>
      </c>
      <c r="AC73" s="155"/>
      <c r="AD73" s="156"/>
      <c r="AE73" s="354" t="s">
        <v>449</v>
      </c>
      <c r="AF73" s="355"/>
      <c r="AG73" s="355"/>
      <c r="AH73" s="356"/>
      <c r="AI73" s="354" t="s">
        <v>446</v>
      </c>
      <c r="AJ73" s="355"/>
      <c r="AK73" s="355"/>
      <c r="AL73" s="356"/>
      <c r="AM73" s="361" t="s">
        <v>441</v>
      </c>
      <c r="AN73" s="361"/>
      <c r="AO73" s="361"/>
      <c r="AP73" s="354"/>
      <c r="AQ73" s="162" t="s">
        <v>306</v>
      </c>
      <c r="AR73" s="155"/>
      <c r="AS73" s="155"/>
      <c r="AT73" s="156"/>
      <c r="AU73" s="259" t="s">
        <v>252</v>
      </c>
      <c r="AV73" s="120"/>
      <c r="AW73" s="120"/>
      <c r="AX73" s="121"/>
    </row>
    <row r="74" spans="1:50" ht="18.75" hidden="1" customHeight="1" x14ac:dyDescent="0.15">
      <c r="A74" s="843"/>
      <c r="B74" s="844"/>
      <c r="C74" s="844"/>
      <c r="D74" s="844"/>
      <c r="E74" s="844"/>
      <c r="F74" s="845"/>
      <c r="G74" s="81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43"/>
      <c r="B75" s="844"/>
      <c r="C75" s="844"/>
      <c r="D75" s="844"/>
      <c r="E75" s="844"/>
      <c r="F75" s="845"/>
      <c r="G75" s="78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43"/>
      <c r="B76" s="844"/>
      <c r="C76" s="844"/>
      <c r="D76" s="844"/>
      <c r="E76" s="844"/>
      <c r="F76" s="845"/>
      <c r="G76" s="78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43"/>
      <c r="B77" s="844"/>
      <c r="C77" s="844"/>
      <c r="D77" s="844"/>
      <c r="E77" s="844"/>
      <c r="F77" s="845"/>
      <c r="G77" s="78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21" t="s">
        <v>422</v>
      </c>
      <c r="B78" s="922"/>
      <c r="C78" s="922"/>
      <c r="D78" s="922"/>
      <c r="E78" s="919" t="s">
        <v>368</v>
      </c>
      <c r="F78" s="920"/>
      <c r="G78" s="48" t="s">
        <v>309</v>
      </c>
      <c r="H78" s="795"/>
      <c r="I78" s="230"/>
      <c r="J78" s="230"/>
      <c r="K78" s="230"/>
      <c r="L78" s="230"/>
      <c r="M78" s="230"/>
      <c r="N78" s="230"/>
      <c r="O78" s="796"/>
      <c r="P78" s="247"/>
      <c r="Q78" s="247"/>
      <c r="R78" s="247"/>
      <c r="S78" s="247"/>
      <c r="T78" s="247"/>
      <c r="U78" s="247"/>
      <c r="V78" s="247"/>
      <c r="W78" s="247"/>
      <c r="X78" s="24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4" t="s">
        <v>385</v>
      </c>
      <c r="AP79" s="135"/>
      <c r="AQ79" s="135"/>
      <c r="AR79" s="67" t="s">
        <v>383</v>
      </c>
      <c r="AS79" s="134"/>
      <c r="AT79" s="135"/>
      <c r="AU79" s="135"/>
      <c r="AV79" s="135"/>
      <c r="AW79" s="135"/>
      <c r="AX79" s="136"/>
    </row>
    <row r="80" spans="1:50" ht="18.75" hidden="1" customHeight="1" x14ac:dyDescent="0.15">
      <c r="A80" s="522" t="s">
        <v>265</v>
      </c>
      <c r="B80" s="849" t="s">
        <v>382</v>
      </c>
      <c r="C80" s="850"/>
      <c r="D80" s="850"/>
      <c r="E80" s="850"/>
      <c r="F80" s="851"/>
      <c r="G80" s="782" t="s">
        <v>257</v>
      </c>
      <c r="H80" s="782"/>
      <c r="I80" s="782"/>
      <c r="J80" s="782"/>
      <c r="K80" s="782"/>
      <c r="L80" s="782"/>
      <c r="M80" s="782"/>
      <c r="N80" s="782"/>
      <c r="O80" s="782"/>
      <c r="P80" s="782"/>
      <c r="Q80" s="782"/>
      <c r="R80" s="782"/>
      <c r="S80" s="782"/>
      <c r="T80" s="782"/>
      <c r="U80" s="782"/>
      <c r="V80" s="782"/>
      <c r="W80" s="782"/>
      <c r="X80" s="782"/>
      <c r="Y80" s="782"/>
      <c r="Z80" s="782"/>
      <c r="AA80" s="783"/>
      <c r="AB80" s="781" t="s">
        <v>466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65"/>
      <c r="H81" s="365"/>
      <c r="I81" s="365"/>
      <c r="J81" s="365"/>
      <c r="K81" s="365"/>
      <c r="L81" s="365"/>
      <c r="M81" s="365"/>
      <c r="N81" s="365"/>
      <c r="O81" s="365"/>
      <c r="P81" s="365"/>
      <c r="Q81" s="365"/>
      <c r="R81" s="365"/>
      <c r="S81" s="365"/>
      <c r="T81" s="365"/>
      <c r="U81" s="365"/>
      <c r="V81" s="365"/>
      <c r="W81" s="365"/>
      <c r="X81" s="365"/>
      <c r="Y81" s="365"/>
      <c r="Z81" s="365"/>
      <c r="AA81" s="571"/>
      <c r="AB81" s="58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263</v>
      </c>
      <c r="C85" s="555"/>
      <c r="D85" s="555"/>
      <c r="E85" s="555"/>
      <c r="F85" s="556"/>
      <c r="G85" s="797" t="s">
        <v>60</v>
      </c>
      <c r="H85" s="782"/>
      <c r="I85" s="782"/>
      <c r="J85" s="782"/>
      <c r="K85" s="782"/>
      <c r="L85" s="782"/>
      <c r="M85" s="782"/>
      <c r="N85" s="782"/>
      <c r="O85" s="783"/>
      <c r="P85" s="781" t="s">
        <v>62</v>
      </c>
      <c r="Q85" s="782"/>
      <c r="R85" s="782"/>
      <c r="S85" s="782"/>
      <c r="T85" s="782"/>
      <c r="U85" s="782"/>
      <c r="V85" s="782"/>
      <c r="W85" s="782"/>
      <c r="X85" s="783"/>
      <c r="Y85" s="159"/>
      <c r="Z85" s="160"/>
      <c r="AA85" s="161"/>
      <c r="AB85" s="461" t="s">
        <v>11</v>
      </c>
      <c r="AC85" s="462"/>
      <c r="AD85" s="463"/>
      <c r="AE85" s="354" t="s">
        <v>449</v>
      </c>
      <c r="AF85" s="355"/>
      <c r="AG85" s="355"/>
      <c r="AH85" s="356"/>
      <c r="AI85" s="354" t="s">
        <v>446</v>
      </c>
      <c r="AJ85" s="355"/>
      <c r="AK85" s="355"/>
      <c r="AL85" s="356"/>
      <c r="AM85" s="361" t="s">
        <v>441</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23"/>
      <c r="B86" s="555"/>
      <c r="C86" s="555"/>
      <c r="D86" s="555"/>
      <c r="E86" s="555"/>
      <c r="F86" s="556"/>
      <c r="G86" s="570"/>
      <c r="H86" s="365"/>
      <c r="I86" s="365"/>
      <c r="J86" s="365"/>
      <c r="K86" s="365"/>
      <c r="L86" s="365"/>
      <c r="M86" s="365"/>
      <c r="N86" s="365"/>
      <c r="O86" s="571"/>
      <c r="P86" s="583"/>
      <c r="Q86" s="365"/>
      <c r="R86" s="365"/>
      <c r="S86" s="365"/>
      <c r="T86" s="365"/>
      <c r="U86" s="365"/>
      <c r="V86" s="365"/>
      <c r="W86" s="365"/>
      <c r="X86" s="571"/>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23"/>
      <c r="B87" s="555"/>
      <c r="C87" s="555"/>
      <c r="D87" s="555"/>
      <c r="E87" s="555"/>
      <c r="F87" s="556"/>
      <c r="G87" s="216"/>
      <c r="H87" s="147"/>
      <c r="I87" s="147"/>
      <c r="J87" s="147"/>
      <c r="K87" s="147"/>
      <c r="L87" s="147"/>
      <c r="M87" s="147"/>
      <c r="N87" s="147"/>
      <c r="O87" s="217"/>
      <c r="P87" s="147"/>
      <c r="Q87" s="802"/>
      <c r="R87" s="802"/>
      <c r="S87" s="802"/>
      <c r="T87" s="802"/>
      <c r="U87" s="802"/>
      <c r="V87" s="802"/>
      <c r="W87" s="802"/>
      <c r="X87" s="803"/>
      <c r="Y87" s="758" t="s">
        <v>61</v>
      </c>
      <c r="Z87" s="759"/>
      <c r="AA87" s="760"/>
      <c r="AB87" s="554"/>
      <c r="AC87" s="554"/>
      <c r="AD87" s="554"/>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23"/>
      <c r="B88" s="555"/>
      <c r="C88" s="555"/>
      <c r="D88" s="555"/>
      <c r="E88" s="555"/>
      <c r="F88" s="556"/>
      <c r="G88" s="218"/>
      <c r="H88" s="219"/>
      <c r="I88" s="219"/>
      <c r="J88" s="219"/>
      <c r="K88" s="219"/>
      <c r="L88" s="219"/>
      <c r="M88" s="219"/>
      <c r="N88" s="219"/>
      <c r="O88" s="220"/>
      <c r="P88" s="804"/>
      <c r="Q88" s="804"/>
      <c r="R88" s="804"/>
      <c r="S88" s="804"/>
      <c r="T88" s="804"/>
      <c r="U88" s="804"/>
      <c r="V88" s="804"/>
      <c r="W88" s="804"/>
      <c r="X88" s="805"/>
      <c r="Y88" s="732" t="s">
        <v>53</v>
      </c>
      <c r="Z88" s="733"/>
      <c r="AA88" s="734"/>
      <c r="AB88" s="525"/>
      <c r="AC88" s="525"/>
      <c r="AD88" s="525"/>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23"/>
      <c r="B89" s="557"/>
      <c r="C89" s="557"/>
      <c r="D89" s="557"/>
      <c r="E89" s="557"/>
      <c r="F89" s="558"/>
      <c r="G89" s="221"/>
      <c r="H89" s="150"/>
      <c r="I89" s="150"/>
      <c r="J89" s="150"/>
      <c r="K89" s="150"/>
      <c r="L89" s="150"/>
      <c r="M89" s="150"/>
      <c r="N89" s="150"/>
      <c r="O89" s="222"/>
      <c r="P89" s="290"/>
      <c r="Q89" s="290"/>
      <c r="R89" s="290"/>
      <c r="S89" s="290"/>
      <c r="T89" s="290"/>
      <c r="U89" s="290"/>
      <c r="V89" s="290"/>
      <c r="W89" s="290"/>
      <c r="X89" s="806"/>
      <c r="Y89" s="732" t="s">
        <v>13</v>
      </c>
      <c r="Z89" s="733"/>
      <c r="AA89" s="734"/>
      <c r="AB89" s="464" t="s">
        <v>14</v>
      </c>
      <c r="AC89" s="464"/>
      <c r="AD89" s="464"/>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23"/>
      <c r="B90" s="555" t="s">
        <v>263</v>
      </c>
      <c r="C90" s="555"/>
      <c r="D90" s="555"/>
      <c r="E90" s="555"/>
      <c r="F90" s="556"/>
      <c r="G90" s="797" t="s">
        <v>60</v>
      </c>
      <c r="H90" s="782"/>
      <c r="I90" s="782"/>
      <c r="J90" s="782"/>
      <c r="K90" s="782"/>
      <c r="L90" s="782"/>
      <c r="M90" s="782"/>
      <c r="N90" s="782"/>
      <c r="O90" s="783"/>
      <c r="P90" s="781" t="s">
        <v>62</v>
      </c>
      <c r="Q90" s="782"/>
      <c r="R90" s="782"/>
      <c r="S90" s="782"/>
      <c r="T90" s="782"/>
      <c r="U90" s="782"/>
      <c r="V90" s="782"/>
      <c r="W90" s="782"/>
      <c r="X90" s="783"/>
      <c r="Y90" s="159"/>
      <c r="Z90" s="160"/>
      <c r="AA90" s="161"/>
      <c r="AB90" s="461" t="s">
        <v>11</v>
      </c>
      <c r="AC90" s="462"/>
      <c r="AD90" s="463"/>
      <c r="AE90" s="354" t="s">
        <v>449</v>
      </c>
      <c r="AF90" s="355"/>
      <c r="AG90" s="355"/>
      <c r="AH90" s="356"/>
      <c r="AI90" s="354" t="s">
        <v>446</v>
      </c>
      <c r="AJ90" s="355"/>
      <c r="AK90" s="355"/>
      <c r="AL90" s="356"/>
      <c r="AM90" s="361" t="s">
        <v>441</v>
      </c>
      <c r="AN90" s="361"/>
      <c r="AO90" s="361"/>
      <c r="AP90" s="354"/>
      <c r="AQ90" s="162" t="s">
        <v>306</v>
      </c>
      <c r="AR90" s="155"/>
      <c r="AS90" s="155"/>
      <c r="AT90" s="156"/>
      <c r="AU90" s="359" t="s">
        <v>252</v>
      </c>
      <c r="AV90" s="359"/>
      <c r="AW90" s="359"/>
      <c r="AX90" s="360"/>
    </row>
    <row r="91" spans="1:60" ht="18.75" hidden="1" customHeight="1" x14ac:dyDescent="0.15">
      <c r="A91" s="523"/>
      <c r="B91" s="555"/>
      <c r="C91" s="555"/>
      <c r="D91" s="555"/>
      <c r="E91" s="555"/>
      <c r="F91" s="556"/>
      <c r="G91" s="570"/>
      <c r="H91" s="365"/>
      <c r="I91" s="365"/>
      <c r="J91" s="365"/>
      <c r="K91" s="365"/>
      <c r="L91" s="365"/>
      <c r="M91" s="365"/>
      <c r="N91" s="365"/>
      <c r="O91" s="571"/>
      <c r="P91" s="583"/>
      <c r="Q91" s="365"/>
      <c r="R91" s="365"/>
      <c r="S91" s="365"/>
      <c r="T91" s="365"/>
      <c r="U91" s="365"/>
      <c r="V91" s="365"/>
      <c r="W91" s="365"/>
      <c r="X91" s="571"/>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23"/>
      <c r="B92" s="555"/>
      <c r="C92" s="555"/>
      <c r="D92" s="555"/>
      <c r="E92" s="555"/>
      <c r="F92" s="556"/>
      <c r="G92" s="216"/>
      <c r="H92" s="147"/>
      <c r="I92" s="147"/>
      <c r="J92" s="147"/>
      <c r="K92" s="147"/>
      <c r="L92" s="147"/>
      <c r="M92" s="147"/>
      <c r="N92" s="147"/>
      <c r="O92" s="217"/>
      <c r="P92" s="147"/>
      <c r="Q92" s="802"/>
      <c r="R92" s="802"/>
      <c r="S92" s="802"/>
      <c r="T92" s="802"/>
      <c r="U92" s="802"/>
      <c r="V92" s="802"/>
      <c r="W92" s="802"/>
      <c r="X92" s="803"/>
      <c r="Y92" s="758" t="s">
        <v>61</v>
      </c>
      <c r="Z92" s="759"/>
      <c r="AA92" s="760"/>
      <c r="AB92" s="554"/>
      <c r="AC92" s="554"/>
      <c r="AD92" s="554"/>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23"/>
      <c r="B93" s="555"/>
      <c r="C93" s="555"/>
      <c r="D93" s="555"/>
      <c r="E93" s="555"/>
      <c r="F93" s="556"/>
      <c r="G93" s="218"/>
      <c r="H93" s="219"/>
      <c r="I93" s="219"/>
      <c r="J93" s="219"/>
      <c r="K93" s="219"/>
      <c r="L93" s="219"/>
      <c r="M93" s="219"/>
      <c r="N93" s="219"/>
      <c r="O93" s="220"/>
      <c r="P93" s="804"/>
      <c r="Q93" s="804"/>
      <c r="R93" s="804"/>
      <c r="S93" s="804"/>
      <c r="T93" s="804"/>
      <c r="U93" s="804"/>
      <c r="V93" s="804"/>
      <c r="W93" s="804"/>
      <c r="X93" s="805"/>
      <c r="Y93" s="732" t="s">
        <v>53</v>
      </c>
      <c r="Z93" s="733"/>
      <c r="AA93" s="734"/>
      <c r="AB93" s="525"/>
      <c r="AC93" s="525"/>
      <c r="AD93" s="525"/>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23"/>
      <c r="B94" s="557"/>
      <c r="C94" s="557"/>
      <c r="D94" s="557"/>
      <c r="E94" s="557"/>
      <c r="F94" s="558"/>
      <c r="G94" s="221"/>
      <c r="H94" s="150"/>
      <c r="I94" s="150"/>
      <c r="J94" s="150"/>
      <c r="K94" s="150"/>
      <c r="L94" s="150"/>
      <c r="M94" s="150"/>
      <c r="N94" s="150"/>
      <c r="O94" s="222"/>
      <c r="P94" s="290"/>
      <c r="Q94" s="290"/>
      <c r="R94" s="290"/>
      <c r="S94" s="290"/>
      <c r="T94" s="290"/>
      <c r="U94" s="290"/>
      <c r="V94" s="290"/>
      <c r="W94" s="290"/>
      <c r="X94" s="806"/>
      <c r="Y94" s="732" t="s">
        <v>13</v>
      </c>
      <c r="Z94" s="733"/>
      <c r="AA94" s="734"/>
      <c r="AB94" s="464" t="s">
        <v>14</v>
      </c>
      <c r="AC94" s="464"/>
      <c r="AD94" s="464"/>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23"/>
      <c r="B95" s="555" t="s">
        <v>263</v>
      </c>
      <c r="C95" s="555"/>
      <c r="D95" s="555"/>
      <c r="E95" s="555"/>
      <c r="F95" s="556"/>
      <c r="G95" s="797" t="s">
        <v>60</v>
      </c>
      <c r="H95" s="782"/>
      <c r="I95" s="782"/>
      <c r="J95" s="782"/>
      <c r="K95" s="782"/>
      <c r="L95" s="782"/>
      <c r="M95" s="782"/>
      <c r="N95" s="782"/>
      <c r="O95" s="783"/>
      <c r="P95" s="781" t="s">
        <v>62</v>
      </c>
      <c r="Q95" s="782"/>
      <c r="R95" s="782"/>
      <c r="S95" s="782"/>
      <c r="T95" s="782"/>
      <c r="U95" s="782"/>
      <c r="V95" s="782"/>
      <c r="W95" s="782"/>
      <c r="X95" s="783"/>
      <c r="Y95" s="159"/>
      <c r="Z95" s="160"/>
      <c r="AA95" s="161"/>
      <c r="AB95" s="461" t="s">
        <v>11</v>
      </c>
      <c r="AC95" s="462"/>
      <c r="AD95" s="463"/>
      <c r="AE95" s="354" t="s">
        <v>449</v>
      </c>
      <c r="AF95" s="355"/>
      <c r="AG95" s="355"/>
      <c r="AH95" s="356"/>
      <c r="AI95" s="354" t="s">
        <v>446</v>
      </c>
      <c r="AJ95" s="355"/>
      <c r="AK95" s="355"/>
      <c r="AL95" s="356"/>
      <c r="AM95" s="361" t="s">
        <v>441</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65"/>
      <c r="I96" s="365"/>
      <c r="J96" s="365"/>
      <c r="K96" s="365"/>
      <c r="L96" s="365"/>
      <c r="M96" s="365"/>
      <c r="N96" s="365"/>
      <c r="O96" s="571"/>
      <c r="P96" s="583"/>
      <c r="Q96" s="365"/>
      <c r="R96" s="365"/>
      <c r="S96" s="365"/>
      <c r="T96" s="365"/>
      <c r="U96" s="365"/>
      <c r="V96" s="365"/>
      <c r="W96" s="365"/>
      <c r="X96" s="571"/>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23"/>
      <c r="B97" s="555"/>
      <c r="C97" s="555"/>
      <c r="D97" s="555"/>
      <c r="E97" s="555"/>
      <c r="F97" s="556"/>
      <c r="G97" s="216"/>
      <c r="H97" s="147"/>
      <c r="I97" s="147"/>
      <c r="J97" s="147"/>
      <c r="K97" s="147"/>
      <c r="L97" s="147"/>
      <c r="M97" s="147"/>
      <c r="N97" s="147"/>
      <c r="O97" s="217"/>
      <c r="P97" s="147"/>
      <c r="Q97" s="802"/>
      <c r="R97" s="802"/>
      <c r="S97" s="802"/>
      <c r="T97" s="802"/>
      <c r="U97" s="802"/>
      <c r="V97" s="802"/>
      <c r="W97" s="802"/>
      <c r="X97" s="803"/>
      <c r="Y97" s="758" t="s">
        <v>61</v>
      </c>
      <c r="Z97" s="759"/>
      <c r="AA97" s="760"/>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23"/>
      <c r="B98" s="555"/>
      <c r="C98" s="555"/>
      <c r="D98" s="555"/>
      <c r="E98" s="555"/>
      <c r="F98" s="556"/>
      <c r="G98" s="218"/>
      <c r="H98" s="219"/>
      <c r="I98" s="219"/>
      <c r="J98" s="219"/>
      <c r="K98" s="219"/>
      <c r="L98" s="219"/>
      <c r="M98" s="219"/>
      <c r="N98" s="219"/>
      <c r="O98" s="220"/>
      <c r="P98" s="804"/>
      <c r="Q98" s="804"/>
      <c r="R98" s="804"/>
      <c r="S98" s="804"/>
      <c r="T98" s="804"/>
      <c r="U98" s="804"/>
      <c r="V98" s="804"/>
      <c r="W98" s="804"/>
      <c r="X98" s="805"/>
      <c r="Y98" s="732" t="s">
        <v>53</v>
      </c>
      <c r="Z98" s="733"/>
      <c r="AA98" s="734"/>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33"/>
      <c r="I99" s="233"/>
      <c r="J99" s="233"/>
      <c r="K99" s="233"/>
      <c r="L99" s="233"/>
      <c r="M99" s="233"/>
      <c r="N99" s="233"/>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392</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449</v>
      </c>
      <c r="AF100" s="827"/>
      <c r="AG100" s="827"/>
      <c r="AH100" s="828"/>
      <c r="AI100" s="826" t="s">
        <v>446</v>
      </c>
      <c r="AJ100" s="827"/>
      <c r="AK100" s="827"/>
      <c r="AL100" s="828"/>
      <c r="AM100" s="826" t="s">
        <v>442</v>
      </c>
      <c r="AN100" s="827"/>
      <c r="AO100" s="827"/>
      <c r="AP100" s="828"/>
      <c r="AQ100" s="938" t="s">
        <v>435</v>
      </c>
      <c r="AR100" s="939"/>
      <c r="AS100" s="939"/>
      <c r="AT100" s="940"/>
      <c r="AU100" s="938" t="s">
        <v>432</v>
      </c>
      <c r="AV100" s="939"/>
      <c r="AW100" s="939"/>
      <c r="AX100" s="941"/>
    </row>
    <row r="101" spans="1:60" ht="23.25" customHeight="1" x14ac:dyDescent="0.15">
      <c r="A101" s="494"/>
      <c r="B101" s="495"/>
      <c r="C101" s="495"/>
      <c r="D101" s="495"/>
      <c r="E101" s="495"/>
      <c r="F101" s="496"/>
      <c r="G101" s="147" t="s">
        <v>494</v>
      </c>
      <c r="H101" s="147"/>
      <c r="I101" s="147"/>
      <c r="J101" s="147"/>
      <c r="K101" s="147"/>
      <c r="L101" s="147"/>
      <c r="M101" s="147"/>
      <c r="N101" s="147"/>
      <c r="O101" s="147"/>
      <c r="P101" s="147"/>
      <c r="Q101" s="147"/>
      <c r="R101" s="147"/>
      <c r="S101" s="147"/>
      <c r="T101" s="147"/>
      <c r="U101" s="147"/>
      <c r="V101" s="147"/>
      <c r="W101" s="147"/>
      <c r="X101" s="217"/>
      <c r="Y101" s="816" t="s">
        <v>54</v>
      </c>
      <c r="Z101" s="718"/>
      <c r="AA101" s="719"/>
      <c r="AB101" s="554" t="s">
        <v>495</v>
      </c>
      <c r="AC101" s="554"/>
      <c r="AD101" s="554"/>
      <c r="AE101" s="350">
        <v>198</v>
      </c>
      <c r="AF101" s="351"/>
      <c r="AG101" s="351"/>
      <c r="AH101" s="352"/>
      <c r="AI101" s="350">
        <v>268</v>
      </c>
      <c r="AJ101" s="351"/>
      <c r="AK101" s="351"/>
      <c r="AL101" s="352"/>
      <c r="AM101" s="350">
        <v>289</v>
      </c>
      <c r="AN101" s="351"/>
      <c r="AO101" s="351"/>
      <c r="AP101" s="352"/>
      <c r="AQ101" s="350"/>
      <c r="AR101" s="351"/>
      <c r="AS101" s="351"/>
      <c r="AT101" s="352"/>
      <c r="AU101" s="350"/>
      <c r="AV101" s="351"/>
      <c r="AW101" s="351"/>
      <c r="AX101" s="352"/>
    </row>
    <row r="102" spans="1:60" ht="23.25" customHeight="1" x14ac:dyDescent="0.15">
      <c r="A102" s="497"/>
      <c r="B102" s="498"/>
      <c r="C102" s="498"/>
      <c r="D102" s="498"/>
      <c r="E102" s="498"/>
      <c r="F102" s="499"/>
      <c r="G102" s="150"/>
      <c r="H102" s="150"/>
      <c r="I102" s="150"/>
      <c r="J102" s="150"/>
      <c r="K102" s="150"/>
      <c r="L102" s="150"/>
      <c r="M102" s="150"/>
      <c r="N102" s="150"/>
      <c r="O102" s="150"/>
      <c r="P102" s="150"/>
      <c r="Q102" s="150"/>
      <c r="R102" s="150"/>
      <c r="S102" s="150"/>
      <c r="T102" s="150"/>
      <c r="U102" s="150"/>
      <c r="V102" s="150"/>
      <c r="W102" s="150"/>
      <c r="X102" s="222"/>
      <c r="Y102" s="477" t="s">
        <v>55</v>
      </c>
      <c r="Z102" s="325"/>
      <c r="AA102" s="326"/>
      <c r="AB102" s="554" t="s">
        <v>495</v>
      </c>
      <c r="AC102" s="554"/>
      <c r="AD102" s="554"/>
      <c r="AE102" s="344">
        <v>100</v>
      </c>
      <c r="AF102" s="344"/>
      <c r="AG102" s="344"/>
      <c r="AH102" s="344"/>
      <c r="AI102" s="344">
        <v>200</v>
      </c>
      <c r="AJ102" s="344"/>
      <c r="AK102" s="344"/>
      <c r="AL102" s="344"/>
      <c r="AM102" s="344">
        <v>200</v>
      </c>
      <c r="AN102" s="344"/>
      <c r="AO102" s="344"/>
      <c r="AP102" s="344"/>
      <c r="AQ102" s="817">
        <v>200</v>
      </c>
      <c r="AR102" s="818"/>
      <c r="AS102" s="818"/>
      <c r="AT102" s="819"/>
      <c r="AU102" s="817"/>
      <c r="AV102" s="818"/>
      <c r="AW102" s="818"/>
      <c r="AX102" s="819"/>
    </row>
    <row r="103" spans="1:60" ht="31.5" hidden="1" customHeight="1" x14ac:dyDescent="0.15">
      <c r="A103" s="491" t="s">
        <v>392</v>
      </c>
      <c r="B103" s="492"/>
      <c r="C103" s="492"/>
      <c r="D103" s="492"/>
      <c r="E103" s="492"/>
      <c r="F103" s="493"/>
      <c r="G103" s="733" t="s">
        <v>59</v>
      </c>
      <c r="H103" s="733"/>
      <c r="I103" s="733"/>
      <c r="J103" s="733"/>
      <c r="K103" s="733"/>
      <c r="L103" s="733"/>
      <c r="M103" s="733"/>
      <c r="N103" s="733"/>
      <c r="O103" s="733"/>
      <c r="P103" s="733"/>
      <c r="Q103" s="733"/>
      <c r="R103" s="733"/>
      <c r="S103" s="733"/>
      <c r="T103" s="733"/>
      <c r="U103" s="733"/>
      <c r="V103" s="733"/>
      <c r="W103" s="733"/>
      <c r="X103" s="734"/>
      <c r="Y103" s="471"/>
      <c r="Z103" s="472"/>
      <c r="AA103" s="473"/>
      <c r="AB103" s="289" t="s">
        <v>11</v>
      </c>
      <c r="AC103" s="284"/>
      <c r="AD103" s="285"/>
      <c r="AE103" s="289" t="s">
        <v>449</v>
      </c>
      <c r="AF103" s="284"/>
      <c r="AG103" s="284"/>
      <c r="AH103" s="285"/>
      <c r="AI103" s="289" t="s">
        <v>446</v>
      </c>
      <c r="AJ103" s="284"/>
      <c r="AK103" s="284"/>
      <c r="AL103" s="285"/>
      <c r="AM103" s="289" t="s">
        <v>442</v>
      </c>
      <c r="AN103" s="284"/>
      <c r="AO103" s="284"/>
      <c r="AP103" s="285"/>
      <c r="AQ103" s="346" t="s">
        <v>435</v>
      </c>
      <c r="AR103" s="347"/>
      <c r="AS103" s="347"/>
      <c r="AT103" s="348"/>
      <c r="AU103" s="346" t="s">
        <v>432</v>
      </c>
      <c r="AV103" s="347"/>
      <c r="AW103" s="347"/>
      <c r="AX103" s="349"/>
    </row>
    <row r="104" spans="1:60" ht="23.25" hidden="1" customHeight="1" x14ac:dyDescent="0.15">
      <c r="A104" s="494"/>
      <c r="B104" s="495"/>
      <c r="C104" s="495"/>
      <c r="D104" s="495"/>
      <c r="E104" s="495"/>
      <c r="F104" s="496"/>
      <c r="G104" s="147"/>
      <c r="H104" s="147"/>
      <c r="I104" s="147"/>
      <c r="J104" s="147"/>
      <c r="K104" s="147"/>
      <c r="L104" s="147"/>
      <c r="M104" s="147"/>
      <c r="N104" s="147"/>
      <c r="O104" s="147"/>
      <c r="P104" s="147"/>
      <c r="Q104" s="147"/>
      <c r="R104" s="147"/>
      <c r="S104" s="147"/>
      <c r="T104" s="147"/>
      <c r="U104" s="147"/>
      <c r="V104" s="147"/>
      <c r="W104" s="147"/>
      <c r="X104" s="217"/>
      <c r="Y104" s="480" t="s">
        <v>54</v>
      </c>
      <c r="Z104" s="481"/>
      <c r="AA104" s="482"/>
      <c r="AB104" s="474"/>
      <c r="AC104" s="475"/>
      <c r="AD104" s="476"/>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97"/>
      <c r="B105" s="498"/>
      <c r="C105" s="498"/>
      <c r="D105" s="498"/>
      <c r="E105" s="498"/>
      <c r="F105" s="499"/>
      <c r="G105" s="150"/>
      <c r="H105" s="150"/>
      <c r="I105" s="150"/>
      <c r="J105" s="150"/>
      <c r="K105" s="150"/>
      <c r="L105" s="150"/>
      <c r="M105" s="150"/>
      <c r="N105" s="150"/>
      <c r="O105" s="150"/>
      <c r="P105" s="150"/>
      <c r="Q105" s="150"/>
      <c r="R105" s="150"/>
      <c r="S105" s="150"/>
      <c r="T105" s="150"/>
      <c r="U105" s="150"/>
      <c r="V105" s="150"/>
      <c r="W105" s="150"/>
      <c r="X105" s="222"/>
      <c r="Y105" s="477" t="s">
        <v>55</v>
      </c>
      <c r="Z105" s="478"/>
      <c r="AA105" s="479"/>
      <c r="AB105" s="392"/>
      <c r="AC105" s="393"/>
      <c r="AD105" s="394"/>
      <c r="AE105" s="344"/>
      <c r="AF105" s="344"/>
      <c r="AG105" s="344"/>
      <c r="AH105" s="344"/>
      <c r="AI105" s="344"/>
      <c r="AJ105" s="344"/>
      <c r="AK105" s="344"/>
      <c r="AL105" s="344"/>
      <c r="AM105" s="344"/>
      <c r="AN105" s="344"/>
      <c r="AO105" s="344"/>
      <c r="AP105" s="344"/>
      <c r="AQ105" s="350"/>
      <c r="AR105" s="351"/>
      <c r="AS105" s="351"/>
      <c r="AT105" s="352"/>
      <c r="AU105" s="817"/>
      <c r="AV105" s="818"/>
      <c r="AW105" s="818"/>
      <c r="AX105" s="819"/>
    </row>
    <row r="106" spans="1:60" ht="31.5" hidden="1" customHeight="1" x14ac:dyDescent="0.15">
      <c r="A106" s="491" t="s">
        <v>392</v>
      </c>
      <c r="B106" s="492"/>
      <c r="C106" s="492"/>
      <c r="D106" s="492"/>
      <c r="E106" s="492"/>
      <c r="F106" s="493"/>
      <c r="G106" s="733" t="s">
        <v>59</v>
      </c>
      <c r="H106" s="733"/>
      <c r="I106" s="733"/>
      <c r="J106" s="733"/>
      <c r="K106" s="733"/>
      <c r="L106" s="733"/>
      <c r="M106" s="733"/>
      <c r="N106" s="733"/>
      <c r="O106" s="733"/>
      <c r="P106" s="733"/>
      <c r="Q106" s="733"/>
      <c r="R106" s="733"/>
      <c r="S106" s="733"/>
      <c r="T106" s="733"/>
      <c r="U106" s="733"/>
      <c r="V106" s="733"/>
      <c r="W106" s="733"/>
      <c r="X106" s="734"/>
      <c r="Y106" s="471"/>
      <c r="Z106" s="472"/>
      <c r="AA106" s="473"/>
      <c r="AB106" s="289" t="s">
        <v>11</v>
      </c>
      <c r="AC106" s="284"/>
      <c r="AD106" s="285"/>
      <c r="AE106" s="289" t="s">
        <v>449</v>
      </c>
      <c r="AF106" s="284"/>
      <c r="AG106" s="284"/>
      <c r="AH106" s="285"/>
      <c r="AI106" s="289" t="s">
        <v>446</v>
      </c>
      <c r="AJ106" s="284"/>
      <c r="AK106" s="284"/>
      <c r="AL106" s="285"/>
      <c r="AM106" s="289" t="s">
        <v>441</v>
      </c>
      <c r="AN106" s="284"/>
      <c r="AO106" s="284"/>
      <c r="AP106" s="285"/>
      <c r="AQ106" s="346" t="s">
        <v>435</v>
      </c>
      <c r="AR106" s="347"/>
      <c r="AS106" s="347"/>
      <c r="AT106" s="348"/>
      <c r="AU106" s="346" t="s">
        <v>432</v>
      </c>
      <c r="AV106" s="347"/>
      <c r="AW106" s="347"/>
      <c r="AX106" s="349"/>
    </row>
    <row r="107" spans="1:60" ht="23.25" hidden="1" customHeight="1" x14ac:dyDescent="0.15">
      <c r="A107" s="494"/>
      <c r="B107" s="495"/>
      <c r="C107" s="495"/>
      <c r="D107" s="495"/>
      <c r="E107" s="495"/>
      <c r="F107" s="496"/>
      <c r="G107" s="147"/>
      <c r="H107" s="147"/>
      <c r="I107" s="147"/>
      <c r="J107" s="147"/>
      <c r="K107" s="147"/>
      <c r="L107" s="147"/>
      <c r="M107" s="147"/>
      <c r="N107" s="147"/>
      <c r="O107" s="147"/>
      <c r="P107" s="147"/>
      <c r="Q107" s="147"/>
      <c r="R107" s="147"/>
      <c r="S107" s="147"/>
      <c r="T107" s="147"/>
      <c r="U107" s="147"/>
      <c r="V107" s="147"/>
      <c r="W107" s="147"/>
      <c r="X107" s="217"/>
      <c r="Y107" s="480" t="s">
        <v>54</v>
      </c>
      <c r="Z107" s="481"/>
      <c r="AA107" s="482"/>
      <c r="AB107" s="474"/>
      <c r="AC107" s="475"/>
      <c r="AD107" s="476"/>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97"/>
      <c r="B108" s="498"/>
      <c r="C108" s="498"/>
      <c r="D108" s="498"/>
      <c r="E108" s="498"/>
      <c r="F108" s="499"/>
      <c r="G108" s="150"/>
      <c r="H108" s="150"/>
      <c r="I108" s="150"/>
      <c r="J108" s="150"/>
      <c r="K108" s="150"/>
      <c r="L108" s="150"/>
      <c r="M108" s="150"/>
      <c r="N108" s="150"/>
      <c r="O108" s="150"/>
      <c r="P108" s="150"/>
      <c r="Q108" s="150"/>
      <c r="R108" s="150"/>
      <c r="S108" s="150"/>
      <c r="T108" s="150"/>
      <c r="U108" s="150"/>
      <c r="V108" s="150"/>
      <c r="W108" s="150"/>
      <c r="X108" s="222"/>
      <c r="Y108" s="477" t="s">
        <v>55</v>
      </c>
      <c r="Z108" s="478"/>
      <c r="AA108" s="479"/>
      <c r="AB108" s="392"/>
      <c r="AC108" s="393"/>
      <c r="AD108" s="394"/>
      <c r="AE108" s="344"/>
      <c r="AF108" s="344"/>
      <c r="AG108" s="344"/>
      <c r="AH108" s="344"/>
      <c r="AI108" s="344"/>
      <c r="AJ108" s="344"/>
      <c r="AK108" s="344"/>
      <c r="AL108" s="344"/>
      <c r="AM108" s="344"/>
      <c r="AN108" s="344"/>
      <c r="AO108" s="344"/>
      <c r="AP108" s="344"/>
      <c r="AQ108" s="350"/>
      <c r="AR108" s="351"/>
      <c r="AS108" s="351"/>
      <c r="AT108" s="352"/>
      <c r="AU108" s="817"/>
      <c r="AV108" s="818"/>
      <c r="AW108" s="818"/>
      <c r="AX108" s="819"/>
    </row>
    <row r="109" spans="1:60" ht="31.5" hidden="1" customHeight="1" x14ac:dyDescent="0.15">
      <c r="A109" s="491" t="s">
        <v>392</v>
      </c>
      <c r="B109" s="492"/>
      <c r="C109" s="492"/>
      <c r="D109" s="492"/>
      <c r="E109" s="492"/>
      <c r="F109" s="493"/>
      <c r="G109" s="733" t="s">
        <v>59</v>
      </c>
      <c r="H109" s="733"/>
      <c r="I109" s="733"/>
      <c r="J109" s="733"/>
      <c r="K109" s="733"/>
      <c r="L109" s="733"/>
      <c r="M109" s="733"/>
      <c r="N109" s="733"/>
      <c r="O109" s="733"/>
      <c r="P109" s="733"/>
      <c r="Q109" s="733"/>
      <c r="R109" s="733"/>
      <c r="S109" s="733"/>
      <c r="T109" s="733"/>
      <c r="U109" s="733"/>
      <c r="V109" s="733"/>
      <c r="W109" s="733"/>
      <c r="X109" s="734"/>
      <c r="Y109" s="471"/>
      <c r="Z109" s="472"/>
      <c r="AA109" s="473"/>
      <c r="AB109" s="289" t="s">
        <v>11</v>
      </c>
      <c r="AC109" s="284"/>
      <c r="AD109" s="285"/>
      <c r="AE109" s="289" t="s">
        <v>449</v>
      </c>
      <c r="AF109" s="284"/>
      <c r="AG109" s="284"/>
      <c r="AH109" s="285"/>
      <c r="AI109" s="289" t="s">
        <v>446</v>
      </c>
      <c r="AJ109" s="284"/>
      <c r="AK109" s="284"/>
      <c r="AL109" s="285"/>
      <c r="AM109" s="289" t="s">
        <v>442</v>
      </c>
      <c r="AN109" s="284"/>
      <c r="AO109" s="284"/>
      <c r="AP109" s="285"/>
      <c r="AQ109" s="346" t="s">
        <v>435</v>
      </c>
      <c r="AR109" s="347"/>
      <c r="AS109" s="347"/>
      <c r="AT109" s="348"/>
      <c r="AU109" s="346" t="s">
        <v>432</v>
      </c>
      <c r="AV109" s="347"/>
      <c r="AW109" s="347"/>
      <c r="AX109" s="349"/>
    </row>
    <row r="110" spans="1:60" ht="23.25" hidden="1" customHeight="1" x14ac:dyDescent="0.15">
      <c r="A110" s="494"/>
      <c r="B110" s="495"/>
      <c r="C110" s="495"/>
      <c r="D110" s="495"/>
      <c r="E110" s="495"/>
      <c r="F110" s="496"/>
      <c r="G110" s="147"/>
      <c r="H110" s="147"/>
      <c r="I110" s="147"/>
      <c r="J110" s="147"/>
      <c r="K110" s="147"/>
      <c r="L110" s="147"/>
      <c r="M110" s="147"/>
      <c r="N110" s="147"/>
      <c r="O110" s="147"/>
      <c r="P110" s="147"/>
      <c r="Q110" s="147"/>
      <c r="R110" s="147"/>
      <c r="S110" s="147"/>
      <c r="T110" s="147"/>
      <c r="U110" s="147"/>
      <c r="V110" s="147"/>
      <c r="W110" s="147"/>
      <c r="X110" s="217"/>
      <c r="Y110" s="480" t="s">
        <v>54</v>
      </c>
      <c r="Z110" s="481"/>
      <c r="AA110" s="482"/>
      <c r="AB110" s="474"/>
      <c r="AC110" s="475"/>
      <c r="AD110" s="476"/>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97"/>
      <c r="B111" s="498"/>
      <c r="C111" s="498"/>
      <c r="D111" s="498"/>
      <c r="E111" s="498"/>
      <c r="F111" s="499"/>
      <c r="G111" s="150"/>
      <c r="H111" s="150"/>
      <c r="I111" s="150"/>
      <c r="J111" s="150"/>
      <c r="K111" s="150"/>
      <c r="L111" s="150"/>
      <c r="M111" s="150"/>
      <c r="N111" s="150"/>
      <c r="O111" s="150"/>
      <c r="P111" s="150"/>
      <c r="Q111" s="150"/>
      <c r="R111" s="150"/>
      <c r="S111" s="150"/>
      <c r="T111" s="150"/>
      <c r="U111" s="150"/>
      <c r="V111" s="150"/>
      <c r="W111" s="150"/>
      <c r="X111" s="222"/>
      <c r="Y111" s="477" t="s">
        <v>55</v>
      </c>
      <c r="Z111" s="478"/>
      <c r="AA111" s="479"/>
      <c r="AB111" s="392"/>
      <c r="AC111" s="393"/>
      <c r="AD111" s="394"/>
      <c r="AE111" s="344"/>
      <c r="AF111" s="344"/>
      <c r="AG111" s="344"/>
      <c r="AH111" s="344"/>
      <c r="AI111" s="344"/>
      <c r="AJ111" s="344"/>
      <c r="AK111" s="344"/>
      <c r="AL111" s="344"/>
      <c r="AM111" s="344"/>
      <c r="AN111" s="344"/>
      <c r="AO111" s="344"/>
      <c r="AP111" s="344"/>
      <c r="AQ111" s="350"/>
      <c r="AR111" s="351"/>
      <c r="AS111" s="351"/>
      <c r="AT111" s="352"/>
      <c r="AU111" s="817"/>
      <c r="AV111" s="818"/>
      <c r="AW111" s="818"/>
      <c r="AX111" s="819"/>
    </row>
    <row r="112" spans="1:60" ht="31.5" hidden="1" customHeight="1" x14ac:dyDescent="0.15">
      <c r="A112" s="491" t="s">
        <v>392</v>
      </c>
      <c r="B112" s="492"/>
      <c r="C112" s="492"/>
      <c r="D112" s="492"/>
      <c r="E112" s="492"/>
      <c r="F112" s="493"/>
      <c r="G112" s="733" t="s">
        <v>59</v>
      </c>
      <c r="H112" s="733"/>
      <c r="I112" s="733"/>
      <c r="J112" s="733"/>
      <c r="K112" s="733"/>
      <c r="L112" s="733"/>
      <c r="M112" s="733"/>
      <c r="N112" s="733"/>
      <c r="O112" s="733"/>
      <c r="P112" s="733"/>
      <c r="Q112" s="733"/>
      <c r="R112" s="733"/>
      <c r="S112" s="733"/>
      <c r="T112" s="733"/>
      <c r="U112" s="733"/>
      <c r="V112" s="733"/>
      <c r="W112" s="733"/>
      <c r="X112" s="734"/>
      <c r="Y112" s="471"/>
      <c r="Z112" s="472"/>
      <c r="AA112" s="473"/>
      <c r="AB112" s="289" t="s">
        <v>11</v>
      </c>
      <c r="AC112" s="284"/>
      <c r="AD112" s="285"/>
      <c r="AE112" s="289" t="s">
        <v>449</v>
      </c>
      <c r="AF112" s="284"/>
      <c r="AG112" s="284"/>
      <c r="AH112" s="285"/>
      <c r="AI112" s="289" t="s">
        <v>446</v>
      </c>
      <c r="AJ112" s="284"/>
      <c r="AK112" s="284"/>
      <c r="AL112" s="285"/>
      <c r="AM112" s="289" t="s">
        <v>441</v>
      </c>
      <c r="AN112" s="284"/>
      <c r="AO112" s="284"/>
      <c r="AP112" s="285"/>
      <c r="AQ112" s="346" t="s">
        <v>435</v>
      </c>
      <c r="AR112" s="347"/>
      <c r="AS112" s="347"/>
      <c r="AT112" s="348"/>
      <c r="AU112" s="346" t="s">
        <v>432</v>
      </c>
      <c r="AV112" s="347"/>
      <c r="AW112" s="347"/>
      <c r="AX112" s="349"/>
    </row>
    <row r="113" spans="1:50" ht="23.25" hidden="1" customHeight="1" x14ac:dyDescent="0.15">
      <c r="A113" s="494"/>
      <c r="B113" s="495"/>
      <c r="C113" s="495"/>
      <c r="D113" s="495"/>
      <c r="E113" s="495"/>
      <c r="F113" s="496"/>
      <c r="G113" s="147"/>
      <c r="H113" s="147"/>
      <c r="I113" s="147"/>
      <c r="J113" s="147"/>
      <c r="K113" s="147"/>
      <c r="L113" s="147"/>
      <c r="M113" s="147"/>
      <c r="N113" s="147"/>
      <c r="O113" s="147"/>
      <c r="P113" s="147"/>
      <c r="Q113" s="147"/>
      <c r="R113" s="147"/>
      <c r="S113" s="147"/>
      <c r="T113" s="147"/>
      <c r="U113" s="147"/>
      <c r="V113" s="147"/>
      <c r="W113" s="147"/>
      <c r="X113" s="217"/>
      <c r="Y113" s="480" t="s">
        <v>54</v>
      </c>
      <c r="Z113" s="481"/>
      <c r="AA113" s="482"/>
      <c r="AB113" s="474"/>
      <c r="AC113" s="475"/>
      <c r="AD113" s="476"/>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97"/>
      <c r="B114" s="498"/>
      <c r="C114" s="498"/>
      <c r="D114" s="498"/>
      <c r="E114" s="498"/>
      <c r="F114" s="499"/>
      <c r="G114" s="150"/>
      <c r="H114" s="150"/>
      <c r="I114" s="150"/>
      <c r="J114" s="150"/>
      <c r="K114" s="150"/>
      <c r="L114" s="150"/>
      <c r="M114" s="150"/>
      <c r="N114" s="150"/>
      <c r="O114" s="150"/>
      <c r="P114" s="150"/>
      <c r="Q114" s="150"/>
      <c r="R114" s="150"/>
      <c r="S114" s="150"/>
      <c r="T114" s="150"/>
      <c r="U114" s="150"/>
      <c r="V114" s="150"/>
      <c r="W114" s="150"/>
      <c r="X114" s="222"/>
      <c r="Y114" s="477" t="s">
        <v>55</v>
      </c>
      <c r="Z114" s="478"/>
      <c r="AA114" s="479"/>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6"/>
      <c r="Z115" s="487"/>
      <c r="AA115" s="488"/>
      <c r="AB115" s="289" t="s">
        <v>11</v>
      </c>
      <c r="AC115" s="284"/>
      <c r="AD115" s="285"/>
      <c r="AE115" s="289" t="s">
        <v>449</v>
      </c>
      <c r="AF115" s="284"/>
      <c r="AG115" s="284"/>
      <c r="AH115" s="285"/>
      <c r="AI115" s="289" t="s">
        <v>446</v>
      </c>
      <c r="AJ115" s="284"/>
      <c r="AK115" s="284"/>
      <c r="AL115" s="285"/>
      <c r="AM115" s="289" t="s">
        <v>441</v>
      </c>
      <c r="AN115" s="284"/>
      <c r="AO115" s="284"/>
      <c r="AP115" s="285"/>
      <c r="AQ115" s="321" t="s">
        <v>436</v>
      </c>
      <c r="AR115" s="322"/>
      <c r="AS115" s="322"/>
      <c r="AT115" s="322"/>
      <c r="AU115" s="322"/>
      <c r="AV115" s="322"/>
      <c r="AW115" s="322"/>
      <c r="AX115" s="323"/>
    </row>
    <row r="116" spans="1:50" ht="23.25" customHeight="1" x14ac:dyDescent="0.15">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497</v>
      </c>
      <c r="AC116" s="287"/>
      <c r="AD116" s="288"/>
      <c r="AE116" s="344">
        <v>0.3</v>
      </c>
      <c r="AF116" s="344"/>
      <c r="AG116" s="344"/>
      <c r="AH116" s="344"/>
      <c r="AI116" s="344">
        <v>0.4</v>
      </c>
      <c r="AJ116" s="344"/>
      <c r="AK116" s="344"/>
      <c r="AL116" s="344"/>
      <c r="AM116" s="344">
        <v>0.3</v>
      </c>
      <c r="AN116" s="344"/>
      <c r="AO116" s="344"/>
      <c r="AP116" s="344"/>
      <c r="AQ116" s="350">
        <v>0.7</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498</v>
      </c>
      <c r="AC117" s="328"/>
      <c r="AD117" s="329"/>
      <c r="AE117" s="292" t="s">
        <v>499</v>
      </c>
      <c r="AF117" s="292"/>
      <c r="AG117" s="292"/>
      <c r="AH117" s="292"/>
      <c r="AI117" s="292" t="s">
        <v>500</v>
      </c>
      <c r="AJ117" s="292"/>
      <c r="AK117" s="292"/>
      <c r="AL117" s="292"/>
      <c r="AM117" s="292" t="s">
        <v>501</v>
      </c>
      <c r="AN117" s="292"/>
      <c r="AO117" s="292"/>
      <c r="AP117" s="292"/>
      <c r="AQ117" s="292" t="s">
        <v>591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6"/>
      <c r="Z118" s="487"/>
      <c r="AA118" s="488"/>
      <c r="AB118" s="289" t="s">
        <v>11</v>
      </c>
      <c r="AC118" s="284"/>
      <c r="AD118" s="285"/>
      <c r="AE118" s="289" t="s">
        <v>449</v>
      </c>
      <c r="AF118" s="284"/>
      <c r="AG118" s="284"/>
      <c r="AH118" s="285"/>
      <c r="AI118" s="289" t="s">
        <v>446</v>
      </c>
      <c r="AJ118" s="284"/>
      <c r="AK118" s="284"/>
      <c r="AL118" s="285"/>
      <c r="AM118" s="289" t="s">
        <v>441</v>
      </c>
      <c r="AN118" s="284"/>
      <c r="AO118" s="284"/>
      <c r="AP118" s="285"/>
      <c r="AQ118" s="321" t="s">
        <v>436</v>
      </c>
      <c r="AR118" s="322"/>
      <c r="AS118" s="322"/>
      <c r="AT118" s="322"/>
      <c r="AU118" s="322"/>
      <c r="AV118" s="322"/>
      <c r="AW118" s="322"/>
      <c r="AX118" s="323"/>
    </row>
    <row r="119" spans="1:50" ht="23.25" hidden="1" customHeight="1" x14ac:dyDescent="0.15">
      <c r="A119" s="278"/>
      <c r="B119" s="279"/>
      <c r="C119" s="279"/>
      <c r="D119" s="279"/>
      <c r="E119" s="279"/>
      <c r="F119" s="280"/>
      <c r="G119" s="337" t="s">
        <v>399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398</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6"/>
      <c r="Z121" s="487"/>
      <c r="AA121" s="488"/>
      <c r="AB121" s="289" t="s">
        <v>11</v>
      </c>
      <c r="AC121" s="284"/>
      <c r="AD121" s="285"/>
      <c r="AE121" s="289" t="s">
        <v>449</v>
      </c>
      <c r="AF121" s="284"/>
      <c r="AG121" s="284"/>
      <c r="AH121" s="285"/>
      <c r="AI121" s="289" t="s">
        <v>446</v>
      </c>
      <c r="AJ121" s="284"/>
      <c r="AK121" s="284"/>
      <c r="AL121" s="285"/>
      <c r="AM121" s="289" t="s">
        <v>441</v>
      </c>
      <c r="AN121" s="284"/>
      <c r="AO121" s="284"/>
      <c r="AP121" s="285"/>
      <c r="AQ121" s="321" t="s">
        <v>436</v>
      </c>
      <c r="AR121" s="322"/>
      <c r="AS121" s="322"/>
      <c r="AT121" s="322"/>
      <c r="AU121" s="322"/>
      <c r="AV121" s="322"/>
      <c r="AW121" s="322"/>
      <c r="AX121" s="323"/>
    </row>
    <row r="122" spans="1:50" ht="23.25" hidden="1" customHeight="1" x14ac:dyDescent="0.15">
      <c r="A122" s="278"/>
      <c r="B122" s="279"/>
      <c r="C122" s="279"/>
      <c r="D122" s="279"/>
      <c r="E122" s="279"/>
      <c r="F122" s="280"/>
      <c r="G122" s="337" t="s">
        <v>400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401</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6"/>
      <c r="Z124" s="487"/>
      <c r="AA124" s="488"/>
      <c r="AB124" s="289" t="s">
        <v>11</v>
      </c>
      <c r="AC124" s="284"/>
      <c r="AD124" s="285"/>
      <c r="AE124" s="289" t="s">
        <v>450</v>
      </c>
      <c r="AF124" s="284"/>
      <c r="AG124" s="284"/>
      <c r="AH124" s="285"/>
      <c r="AI124" s="289" t="s">
        <v>446</v>
      </c>
      <c r="AJ124" s="284"/>
      <c r="AK124" s="284"/>
      <c r="AL124" s="285"/>
      <c r="AM124" s="289" t="s">
        <v>441</v>
      </c>
      <c r="AN124" s="284"/>
      <c r="AO124" s="284"/>
      <c r="AP124" s="285"/>
      <c r="AQ124" s="321" t="s">
        <v>436</v>
      </c>
      <c r="AR124" s="322"/>
      <c r="AS124" s="322"/>
      <c r="AT124" s="322"/>
      <c r="AU124" s="322"/>
      <c r="AV124" s="322"/>
      <c r="AW124" s="322"/>
      <c r="AX124" s="323"/>
    </row>
    <row r="125" spans="1:50" ht="23.25" hidden="1" customHeight="1" x14ac:dyDescent="0.15">
      <c r="A125" s="278"/>
      <c r="B125" s="279"/>
      <c r="C125" s="279"/>
      <c r="D125" s="279"/>
      <c r="E125" s="279"/>
      <c r="F125" s="280"/>
      <c r="G125" s="337" t="s">
        <v>400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398</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9"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449</v>
      </c>
      <c r="AF127" s="284"/>
      <c r="AG127" s="284"/>
      <c r="AH127" s="285"/>
      <c r="AI127" s="289" t="s">
        <v>446</v>
      </c>
      <c r="AJ127" s="284"/>
      <c r="AK127" s="284"/>
      <c r="AL127" s="285"/>
      <c r="AM127" s="289" t="s">
        <v>441</v>
      </c>
      <c r="AN127" s="284"/>
      <c r="AO127" s="284"/>
      <c r="AP127" s="285"/>
      <c r="AQ127" s="321" t="s">
        <v>436</v>
      </c>
      <c r="AR127" s="322"/>
      <c r="AS127" s="322"/>
      <c r="AT127" s="322"/>
      <c r="AU127" s="322"/>
      <c r="AV127" s="322"/>
      <c r="AW127" s="322"/>
      <c r="AX127" s="323"/>
    </row>
    <row r="128" spans="1:50" ht="23.25" hidden="1" customHeight="1" x14ac:dyDescent="0.15">
      <c r="A128" s="278"/>
      <c r="B128" s="279"/>
      <c r="C128" s="279"/>
      <c r="D128" s="279"/>
      <c r="E128" s="279"/>
      <c r="F128" s="280"/>
      <c r="G128" s="337" t="s">
        <v>400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398</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3" t="s">
        <v>471</v>
      </c>
      <c r="B130" s="1001"/>
      <c r="C130" s="1000" t="s">
        <v>310</v>
      </c>
      <c r="D130" s="1001"/>
      <c r="E130" s="294" t="s">
        <v>339</v>
      </c>
      <c r="F130" s="295"/>
      <c r="G130" s="296" t="s">
        <v>502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4"/>
      <c r="B131" s="238"/>
      <c r="C131" s="237"/>
      <c r="D131" s="238"/>
      <c r="E131" s="224" t="s">
        <v>338</v>
      </c>
      <c r="F131" s="225"/>
      <c r="G131" s="221" t="s">
        <v>503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4"/>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customHeight="1" x14ac:dyDescent="0.15">
      <c r="A133" s="100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1004"/>
      <c r="B134" s="238"/>
      <c r="C134" s="237"/>
      <c r="D134" s="238"/>
      <c r="E134" s="237"/>
      <c r="F134" s="300"/>
      <c r="G134" s="216" t="s">
        <v>504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v>198</v>
      </c>
      <c r="AF134" s="98"/>
      <c r="AG134" s="98"/>
      <c r="AH134" s="98"/>
      <c r="AI134" s="252">
        <v>268</v>
      </c>
      <c r="AJ134" s="98"/>
      <c r="AK134" s="98"/>
      <c r="AL134" s="98"/>
      <c r="AM134" s="252">
        <v>289</v>
      </c>
      <c r="AN134" s="98"/>
      <c r="AO134" s="98"/>
      <c r="AP134" s="98"/>
      <c r="AQ134" s="252"/>
      <c r="AR134" s="98"/>
      <c r="AS134" s="98"/>
      <c r="AT134" s="98"/>
      <c r="AU134" s="252"/>
      <c r="AV134" s="98"/>
      <c r="AW134" s="98"/>
      <c r="AX134" s="208"/>
    </row>
    <row r="135" spans="1:50" ht="39.75" customHeight="1" x14ac:dyDescent="0.15">
      <c r="A135" s="100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v>100</v>
      </c>
      <c r="AF135" s="98"/>
      <c r="AG135" s="98"/>
      <c r="AH135" s="98"/>
      <c r="AI135" s="252">
        <v>200</v>
      </c>
      <c r="AJ135" s="98"/>
      <c r="AK135" s="98"/>
      <c r="AL135" s="98"/>
      <c r="AM135" s="252">
        <v>200</v>
      </c>
      <c r="AN135" s="98"/>
      <c r="AO135" s="98"/>
      <c r="AP135" s="98"/>
      <c r="AQ135" s="252"/>
      <c r="AR135" s="98"/>
      <c r="AS135" s="98"/>
      <c r="AT135" s="98"/>
      <c r="AU135" s="252"/>
      <c r="AV135" s="98"/>
      <c r="AW135" s="98"/>
      <c r="AX135" s="208"/>
    </row>
    <row r="136" spans="1:50" ht="18.75" hidden="1" customHeight="1" x14ac:dyDescent="0.15">
      <c r="A136" s="1004"/>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hidden="1" customHeight="1" x14ac:dyDescent="0.15">
      <c r="A137" s="100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4"/>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hidden="1" customHeight="1" x14ac:dyDescent="0.15">
      <c r="A141" s="100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4"/>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hidden="1" customHeight="1" x14ac:dyDescent="0.15">
      <c r="A145" s="100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4"/>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x14ac:dyDescent="0.15">
      <c r="A149" s="100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4"/>
      <c r="B152" s="238"/>
      <c r="C152" s="237"/>
      <c r="D152" s="238"/>
      <c r="E152" s="237"/>
      <c r="F152" s="300"/>
      <c r="G152" s="258" t="s">
        <v>323</v>
      </c>
      <c r="H152" s="155"/>
      <c r="I152" s="155"/>
      <c r="J152" s="155"/>
      <c r="K152" s="155"/>
      <c r="L152" s="155"/>
      <c r="M152" s="155"/>
      <c r="N152" s="155"/>
      <c r="O152" s="155"/>
      <c r="P152" s="156"/>
      <c r="Q152" s="162" t="s">
        <v>376</v>
      </c>
      <c r="R152" s="155"/>
      <c r="S152" s="155"/>
      <c r="T152" s="155"/>
      <c r="U152" s="155"/>
      <c r="V152" s="155"/>
      <c r="W152" s="155"/>
      <c r="X152" s="155"/>
      <c r="Y152" s="155"/>
      <c r="Z152" s="155"/>
      <c r="AA152" s="155"/>
      <c r="AB152" s="273" t="s">
        <v>377</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0"/>
    </row>
    <row r="153" spans="1:50" ht="22.5" hidden="1" customHeight="1" x14ac:dyDescent="0.15">
      <c r="A153" s="100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4"/>
      <c r="B155" s="238"/>
      <c r="C155" s="237"/>
      <c r="D155" s="238"/>
      <c r="E155" s="237"/>
      <c r="F155" s="300"/>
      <c r="G155" s="218"/>
      <c r="H155" s="219"/>
      <c r="I155" s="219"/>
      <c r="J155" s="219"/>
      <c r="K155" s="219"/>
      <c r="L155" s="219"/>
      <c r="M155" s="219"/>
      <c r="N155" s="219"/>
      <c r="O155" s="219"/>
      <c r="P155" s="220"/>
      <c r="Q155" s="431"/>
      <c r="R155" s="219"/>
      <c r="S155" s="219"/>
      <c r="T155" s="219"/>
      <c r="U155" s="219"/>
      <c r="V155" s="219"/>
      <c r="W155" s="219"/>
      <c r="X155" s="219"/>
      <c r="Y155" s="219"/>
      <c r="Z155" s="219"/>
      <c r="AA155" s="93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4"/>
      <c r="B156" s="238"/>
      <c r="C156" s="237"/>
      <c r="D156" s="238"/>
      <c r="E156" s="237"/>
      <c r="F156" s="300"/>
      <c r="G156" s="218"/>
      <c r="H156" s="219"/>
      <c r="I156" s="219"/>
      <c r="J156" s="219"/>
      <c r="K156" s="219"/>
      <c r="L156" s="219"/>
      <c r="M156" s="219"/>
      <c r="N156" s="219"/>
      <c r="O156" s="219"/>
      <c r="P156" s="220"/>
      <c r="Q156" s="431"/>
      <c r="R156" s="219"/>
      <c r="S156" s="219"/>
      <c r="T156" s="219"/>
      <c r="U156" s="219"/>
      <c r="V156" s="219"/>
      <c r="W156" s="219"/>
      <c r="X156" s="219"/>
      <c r="Y156" s="219"/>
      <c r="Z156" s="219"/>
      <c r="AA156" s="934"/>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4"/>
      <c r="B157" s="238"/>
      <c r="C157" s="237"/>
      <c r="D157" s="238"/>
      <c r="E157" s="237"/>
      <c r="F157" s="300"/>
      <c r="G157" s="218"/>
      <c r="H157" s="219"/>
      <c r="I157" s="219"/>
      <c r="J157" s="219"/>
      <c r="K157" s="219"/>
      <c r="L157" s="219"/>
      <c r="M157" s="219"/>
      <c r="N157" s="219"/>
      <c r="O157" s="219"/>
      <c r="P157" s="220"/>
      <c r="Q157" s="431"/>
      <c r="R157" s="219"/>
      <c r="S157" s="219"/>
      <c r="T157" s="219"/>
      <c r="U157" s="219"/>
      <c r="V157" s="219"/>
      <c r="W157" s="219"/>
      <c r="X157" s="219"/>
      <c r="Y157" s="219"/>
      <c r="Z157" s="219"/>
      <c r="AA157" s="934"/>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5"/>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4"/>
      <c r="B159" s="238"/>
      <c r="C159" s="237"/>
      <c r="D159" s="238"/>
      <c r="E159" s="237"/>
      <c r="F159" s="300"/>
      <c r="G159" s="258" t="s">
        <v>323</v>
      </c>
      <c r="H159" s="155"/>
      <c r="I159" s="155"/>
      <c r="J159" s="155"/>
      <c r="K159" s="155"/>
      <c r="L159" s="155"/>
      <c r="M159" s="155"/>
      <c r="N159" s="155"/>
      <c r="O159" s="155"/>
      <c r="P159" s="156"/>
      <c r="Q159" s="162" t="s">
        <v>376</v>
      </c>
      <c r="R159" s="155"/>
      <c r="S159" s="155"/>
      <c r="T159" s="155"/>
      <c r="U159" s="155"/>
      <c r="V159" s="155"/>
      <c r="W159" s="155"/>
      <c r="X159" s="155"/>
      <c r="Y159" s="155"/>
      <c r="Z159" s="155"/>
      <c r="AA159" s="155"/>
      <c r="AB159" s="273" t="s">
        <v>377</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4"/>
      <c r="B162" s="238"/>
      <c r="C162" s="237"/>
      <c r="D162" s="238"/>
      <c r="E162" s="237"/>
      <c r="F162" s="300"/>
      <c r="G162" s="218"/>
      <c r="H162" s="219"/>
      <c r="I162" s="219"/>
      <c r="J162" s="219"/>
      <c r="K162" s="219"/>
      <c r="L162" s="219"/>
      <c r="M162" s="219"/>
      <c r="N162" s="219"/>
      <c r="O162" s="219"/>
      <c r="P162" s="220"/>
      <c r="Q162" s="431"/>
      <c r="R162" s="219"/>
      <c r="S162" s="219"/>
      <c r="T162" s="219"/>
      <c r="U162" s="219"/>
      <c r="V162" s="219"/>
      <c r="W162" s="219"/>
      <c r="X162" s="219"/>
      <c r="Y162" s="219"/>
      <c r="Z162" s="219"/>
      <c r="AA162" s="93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4"/>
      <c r="B163" s="238"/>
      <c r="C163" s="237"/>
      <c r="D163" s="238"/>
      <c r="E163" s="237"/>
      <c r="F163" s="300"/>
      <c r="G163" s="218"/>
      <c r="H163" s="219"/>
      <c r="I163" s="219"/>
      <c r="J163" s="219"/>
      <c r="K163" s="219"/>
      <c r="L163" s="219"/>
      <c r="M163" s="219"/>
      <c r="N163" s="219"/>
      <c r="O163" s="219"/>
      <c r="P163" s="220"/>
      <c r="Q163" s="431"/>
      <c r="R163" s="219"/>
      <c r="S163" s="219"/>
      <c r="T163" s="219"/>
      <c r="U163" s="219"/>
      <c r="V163" s="219"/>
      <c r="W163" s="219"/>
      <c r="X163" s="219"/>
      <c r="Y163" s="219"/>
      <c r="Z163" s="219"/>
      <c r="AA163" s="934"/>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4"/>
      <c r="B164" s="238"/>
      <c r="C164" s="237"/>
      <c r="D164" s="238"/>
      <c r="E164" s="237"/>
      <c r="F164" s="300"/>
      <c r="G164" s="218"/>
      <c r="H164" s="219"/>
      <c r="I164" s="219"/>
      <c r="J164" s="219"/>
      <c r="K164" s="219"/>
      <c r="L164" s="219"/>
      <c r="M164" s="219"/>
      <c r="N164" s="219"/>
      <c r="O164" s="219"/>
      <c r="P164" s="220"/>
      <c r="Q164" s="431"/>
      <c r="R164" s="219"/>
      <c r="S164" s="219"/>
      <c r="T164" s="219"/>
      <c r="U164" s="219"/>
      <c r="V164" s="219"/>
      <c r="W164" s="219"/>
      <c r="X164" s="219"/>
      <c r="Y164" s="219"/>
      <c r="Z164" s="219"/>
      <c r="AA164" s="93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4"/>
      <c r="B166" s="238"/>
      <c r="C166" s="237"/>
      <c r="D166" s="238"/>
      <c r="E166" s="237"/>
      <c r="F166" s="300"/>
      <c r="G166" s="258" t="s">
        <v>323</v>
      </c>
      <c r="H166" s="155"/>
      <c r="I166" s="155"/>
      <c r="J166" s="155"/>
      <c r="K166" s="155"/>
      <c r="L166" s="155"/>
      <c r="M166" s="155"/>
      <c r="N166" s="155"/>
      <c r="O166" s="155"/>
      <c r="P166" s="156"/>
      <c r="Q166" s="162" t="s">
        <v>376</v>
      </c>
      <c r="R166" s="155"/>
      <c r="S166" s="155"/>
      <c r="T166" s="155"/>
      <c r="U166" s="155"/>
      <c r="V166" s="155"/>
      <c r="W166" s="155"/>
      <c r="X166" s="155"/>
      <c r="Y166" s="155"/>
      <c r="Z166" s="155"/>
      <c r="AA166" s="155"/>
      <c r="AB166" s="273" t="s">
        <v>377</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4"/>
      <c r="B169" s="238"/>
      <c r="C169" s="237"/>
      <c r="D169" s="238"/>
      <c r="E169" s="237"/>
      <c r="F169" s="300"/>
      <c r="G169" s="218"/>
      <c r="H169" s="219"/>
      <c r="I169" s="219"/>
      <c r="J169" s="219"/>
      <c r="K169" s="219"/>
      <c r="L169" s="219"/>
      <c r="M169" s="219"/>
      <c r="N169" s="219"/>
      <c r="O169" s="219"/>
      <c r="P169" s="220"/>
      <c r="Q169" s="431"/>
      <c r="R169" s="219"/>
      <c r="S169" s="219"/>
      <c r="T169" s="219"/>
      <c r="U169" s="219"/>
      <c r="V169" s="219"/>
      <c r="W169" s="219"/>
      <c r="X169" s="219"/>
      <c r="Y169" s="219"/>
      <c r="Z169" s="219"/>
      <c r="AA169" s="93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4"/>
      <c r="B170" s="238"/>
      <c r="C170" s="237"/>
      <c r="D170" s="238"/>
      <c r="E170" s="237"/>
      <c r="F170" s="300"/>
      <c r="G170" s="218"/>
      <c r="H170" s="219"/>
      <c r="I170" s="219"/>
      <c r="J170" s="219"/>
      <c r="K170" s="219"/>
      <c r="L170" s="219"/>
      <c r="M170" s="219"/>
      <c r="N170" s="219"/>
      <c r="O170" s="219"/>
      <c r="P170" s="220"/>
      <c r="Q170" s="431"/>
      <c r="R170" s="219"/>
      <c r="S170" s="219"/>
      <c r="T170" s="219"/>
      <c r="U170" s="219"/>
      <c r="V170" s="219"/>
      <c r="W170" s="219"/>
      <c r="X170" s="219"/>
      <c r="Y170" s="219"/>
      <c r="Z170" s="219"/>
      <c r="AA170" s="934"/>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4"/>
      <c r="B171" s="238"/>
      <c r="C171" s="237"/>
      <c r="D171" s="238"/>
      <c r="E171" s="237"/>
      <c r="F171" s="300"/>
      <c r="G171" s="218"/>
      <c r="H171" s="219"/>
      <c r="I171" s="219"/>
      <c r="J171" s="219"/>
      <c r="K171" s="219"/>
      <c r="L171" s="219"/>
      <c r="M171" s="219"/>
      <c r="N171" s="219"/>
      <c r="O171" s="219"/>
      <c r="P171" s="220"/>
      <c r="Q171" s="431"/>
      <c r="R171" s="219"/>
      <c r="S171" s="219"/>
      <c r="T171" s="219"/>
      <c r="U171" s="219"/>
      <c r="V171" s="219"/>
      <c r="W171" s="219"/>
      <c r="X171" s="219"/>
      <c r="Y171" s="219"/>
      <c r="Z171" s="219"/>
      <c r="AA171" s="93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4"/>
      <c r="B173" s="238"/>
      <c r="C173" s="237"/>
      <c r="D173" s="238"/>
      <c r="E173" s="237"/>
      <c r="F173" s="300"/>
      <c r="G173" s="258" t="s">
        <v>323</v>
      </c>
      <c r="H173" s="155"/>
      <c r="I173" s="155"/>
      <c r="J173" s="155"/>
      <c r="K173" s="155"/>
      <c r="L173" s="155"/>
      <c r="M173" s="155"/>
      <c r="N173" s="155"/>
      <c r="O173" s="155"/>
      <c r="P173" s="156"/>
      <c r="Q173" s="162" t="s">
        <v>376</v>
      </c>
      <c r="R173" s="155"/>
      <c r="S173" s="155"/>
      <c r="T173" s="155"/>
      <c r="U173" s="155"/>
      <c r="V173" s="155"/>
      <c r="W173" s="155"/>
      <c r="X173" s="155"/>
      <c r="Y173" s="155"/>
      <c r="Z173" s="155"/>
      <c r="AA173" s="155"/>
      <c r="AB173" s="273" t="s">
        <v>377</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4"/>
      <c r="B176" s="238"/>
      <c r="C176" s="237"/>
      <c r="D176" s="238"/>
      <c r="E176" s="237"/>
      <c r="F176" s="300"/>
      <c r="G176" s="218"/>
      <c r="H176" s="219"/>
      <c r="I176" s="219"/>
      <c r="J176" s="219"/>
      <c r="K176" s="219"/>
      <c r="L176" s="219"/>
      <c r="M176" s="219"/>
      <c r="N176" s="219"/>
      <c r="O176" s="219"/>
      <c r="P176" s="220"/>
      <c r="Q176" s="431"/>
      <c r="R176" s="219"/>
      <c r="S176" s="219"/>
      <c r="T176" s="219"/>
      <c r="U176" s="219"/>
      <c r="V176" s="219"/>
      <c r="W176" s="219"/>
      <c r="X176" s="219"/>
      <c r="Y176" s="219"/>
      <c r="Z176" s="219"/>
      <c r="AA176" s="93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4"/>
      <c r="B177" s="238"/>
      <c r="C177" s="237"/>
      <c r="D177" s="238"/>
      <c r="E177" s="237"/>
      <c r="F177" s="300"/>
      <c r="G177" s="218"/>
      <c r="H177" s="219"/>
      <c r="I177" s="219"/>
      <c r="J177" s="219"/>
      <c r="K177" s="219"/>
      <c r="L177" s="219"/>
      <c r="M177" s="219"/>
      <c r="N177" s="219"/>
      <c r="O177" s="219"/>
      <c r="P177" s="220"/>
      <c r="Q177" s="431"/>
      <c r="R177" s="219"/>
      <c r="S177" s="219"/>
      <c r="T177" s="219"/>
      <c r="U177" s="219"/>
      <c r="V177" s="219"/>
      <c r="W177" s="219"/>
      <c r="X177" s="219"/>
      <c r="Y177" s="219"/>
      <c r="Z177" s="219"/>
      <c r="AA177" s="934"/>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4"/>
      <c r="B178" s="238"/>
      <c r="C178" s="237"/>
      <c r="D178" s="238"/>
      <c r="E178" s="237"/>
      <c r="F178" s="300"/>
      <c r="G178" s="218"/>
      <c r="H178" s="219"/>
      <c r="I178" s="219"/>
      <c r="J178" s="219"/>
      <c r="K178" s="219"/>
      <c r="L178" s="219"/>
      <c r="M178" s="219"/>
      <c r="N178" s="219"/>
      <c r="O178" s="219"/>
      <c r="P178" s="220"/>
      <c r="Q178" s="431"/>
      <c r="R178" s="219"/>
      <c r="S178" s="219"/>
      <c r="T178" s="219"/>
      <c r="U178" s="219"/>
      <c r="V178" s="219"/>
      <c r="W178" s="219"/>
      <c r="X178" s="219"/>
      <c r="Y178" s="219"/>
      <c r="Z178" s="219"/>
      <c r="AA178" s="93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4"/>
      <c r="B180" s="238"/>
      <c r="C180" s="237"/>
      <c r="D180" s="238"/>
      <c r="E180" s="237"/>
      <c r="F180" s="300"/>
      <c r="G180" s="258" t="s">
        <v>323</v>
      </c>
      <c r="H180" s="155"/>
      <c r="I180" s="155"/>
      <c r="J180" s="155"/>
      <c r="K180" s="155"/>
      <c r="L180" s="155"/>
      <c r="M180" s="155"/>
      <c r="N180" s="155"/>
      <c r="O180" s="155"/>
      <c r="P180" s="156"/>
      <c r="Q180" s="162" t="s">
        <v>376</v>
      </c>
      <c r="R180" s="155"/>
      <c r="S180" s="155"/>
      <c r="T180" s="155"/>
      <c r="U180" s="155"/>
      <c r="V180" s="155"/>
      <c r="W180" s="155"/>
      <c r="X180" s="155"/>
      <c r="Y180" s="155"/>
      <c r="Z180" s="155"/>
      <c r="AA180" s="155"/>
      <c r="AB180" s="273" t="s">
        <v>377</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4"/>
      <c r="B183" s="238"/>
      <c r="C183" s="237"/>
      <c r="D183" s="238"/>
      <c r="E183" s="237"/>
      <c r="F183" s="300"/>
      <c r="G183" s="218"/>
      <c r="H183" s="219"/>
      <c r="I183" s="219"/>
      <c r="J183" s="219"/>
      <c r="K183" s="219"/>
      <c r="L183" s="219"/>
      <c r="M183" s="219"/>
      <c r="N183" s="219"/>
      <c r="O183" s="219"/>
      <c r="P183" s="220"/>
      <c r="Q183" s="431"/>
      <c r="R183" s="219"/>
      <c r="S183" s="219"/>
      <c r="T183" s="219"/>
      <c r="U183" s="219"/>
      <c r="V183" s="219"/>
      <c r="W183" s="219"/>
      <c r="X183" s="219"/>
      <c r="Y183" s="219"/>
      <c r="Z183" s="219"/>
      <c r="AA183" s="93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4"/>
      <c r="B184" s="238"/>
      <c r="C184" s="237"/>
      <c r="D184" s="238"/>
      <c r="E184" s="237"/>
      <c r="F184" s="300"/>
      <c r="G184" s="218"/>
      <c r="H184" s="219"/>
      <c r="I184" s="219"/>
      <c r="J184" s="219"/>
      <c r="K184" s="219"/>
      <c r="L184" s="219"/>
      <c r="M184" s="219"/>
      <c r="N184" s="219"/>
      <c r="O184" s="219"/>
      <c r="P184" s="220"/>
      <c r="Q184" s="431"/>
      <c r="R184" s="219"/>
      <c r="S184" s="219"/>
      <c r="T184" s="219"/>
      <c r="U184" s="219"/>
      <c r="V184" s="219"/>
      <c r="W184" s="219"/>
      <c r="X184" s="219"/>
      <c r="Y184" s="219"/>
      <c r="Z184" s="219"/>
      <c r="AA184" s="934"/>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4"/>
      <c r="B185" s="238"/>
      <c r="C185" s="237"/>
      <c r="D185" s="238"/>
      <c r="E185" s="237"/>
      <c r="F185" s="300"/>
      <c r="G185" s="218"/>
      <c r="H185" s="219"/>
      <c r="I185" s="219"/>
      <c r="J185" s="219"/>
      <c r="K185" s="219"/>
      <c r="L185" s="219"/>
      <c r="M185" s="219"/>
      <c r="N185" s="219"/>
      <c r="O185" s="219"/>
      <c r="P185" s="220"/>
      <c r="Q185" s="431"/>
      <c r="R185" s="219"/>
      <c r="S185" s="219"/>
      <c r="T185" s="219"/>
      <c r="U185" s="219"/>
      <c r="V185" s="219"/>
      <c r="W185" s="219"/>
      <c r="X185" s="219"/>
      <c r="Y185" s="219"/>
      <c r="Z185" s="219"/>
      <c r="AA185" s="93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4"/>
      <c r="B188" s="238"/>
      <c r="C188" s="237"/>
      <c r="D188" s="238"/>
      <c r="E188" s="146" t="s">
        <v>505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1004"/>
      <c r="B189" s="238"/>
      <c r="C189" s="237"/>
      <c r="D189" s="238"/>
      <c r="E189" s="431"/>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32"/>
    </row>
    <row r="190" spans="1:50" ht="45" customHeight="1" thickBot="1" x14ac:dyDescent="0.2">
      <c r="A190" s="1004"/>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4"/>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x14ac:dyDescent="0.15">
      <c r="A193" s="100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4"/>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x14ac:dyDescent="0.15">
      <c r="A197" s="100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4"/>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x14ac:dyDescent="0.15">
      <c r="A201" s="100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4"/>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x14ac:dyDescent="0.15">
      <c r="A205" s="100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4"/>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x14ac:dyDescent="0.15">
      <c r="A209" s="100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4"/>
      <c r="B212" s="238"/>
      <c r="C212" s="237"/>
      <c r="D212" s="238"/>
      <c r="E212" s="237"/>
      <c r="F212" s="300"/>
      <c r="G212" s="258" t="s">
        <v>323</v>
      </c>
      <c r="H212" s="155"/>
      <c r="I212" s="155"/>
      <c r="J212" s="155"/>
      <c r="K212" s="155"/>
      <c r="L212" s="155"/>
      <c r="M212" s="155"/>
      <c r="N212" s="155"/>
      <c r="O212" s="155"/>
      <c r="P212" s="156"/>
      <c r="Q212" s="162" t="s">
        <v>376</v>
      </c>
      <c r="R212" s="155"/>
      <c r="S212" s="155"/>
      <c r="T212" s="155"/>
      <c r="U212" s="155"/>
      <c r="V212" s="155"/>
      <c r="W212" s="155"/>
      <c r="X212" s="155"/>
      <c r="Y212" s="155"/>
      <c r="Z212" s="155"/>
      <c r="AA212" s="155"/>
      <c r="AB212" s="273" t="s">
        <v>377</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0"/>
    </row>
    <row r="213" spans="1:50" ht="22.5" hidden="1" customHeight="1" x14ac:dyDescent="0.15">
      <c r="A213" s="100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4"/>
      <c r="B214" s="238"/>
      <c r="C214" s="237"/>
      <c r="D214" s="238"/>
      <c r="E214" s="237"/>
      <c r="F214" s="300"/>
      <c r="G214" s="216"/>
      <c r="H214" s="147"/>
      <c r="I214" s="147"/>
      <c r="J214" s="147"/>
      <c r="K214" s="147"/>
      <c r="L214" s="147"/>
      <c r="M214" s="147"/>
      <c r="N214" s="147"/>
      <c r="O214" s="147"/>
      <c r="P214" s="217"/>
      <c r="Q214" s="991"/>
      <c r="R214" s="992"/>
      <c r="S214" s="992"/>
      <c r="T214" s="992"/>
      <c r="U214" s="992"/>
      <c r="V214" s="992"/>
      <c r="W214" s="992"/>
      <c r="X214" s="992"/>
      <c r="Y214" s="992"/>
      <c r="Z214" s="992"/>
      <c r="AA214" s="99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4"/>
      <c r="B215" s="238"/>
      <c r="C215" s="237"/>
      <c r="D215" s="238"/>
      <c r="E215" s="237"/>
      <c r="F215" s="300"/>
      <c r="G215" s="218"/>
      <c r="H215" s="219"/>
      <c r="I215" s="219"/>
      <c r="J215" s="219"/>
      <c r="K215" s="219"/>
      <c r="L215" s="219"/>
      <c r="M215" s="219"/>
      <c r="N215" s="219"/>
      <c r="O215" s="219"/>
      <c r="P215" s="220"/>
      <c r="Q215" s="994"/>
      <c r="R215" s="995"/>
      <c r="S215" s="995"/>
      <c r="T215" s="995"/>
      <c r="U215" s="995"/>
      <c r="V215" s="995"/>
      <c r="W215" s="995"/>
      <c r="X215" s="995"/>
      <c r="Y215" s="995"/>
      <c r="Z215" s="995"/>
      <c r="AA215" s="99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4"/>
      <c r="B216" s="238"/>
      <c r="C216" s="237"/>
      <c r="D216" s="238"/>
      <c r="E216" s="237"/>
      <c r="F216" s="300"/>
      <c r="G216" s="218"/>
      <c r="H216" s="219"/>
      <c r="I216" s="219"/>
      <c r="J216" s="219"/>
      <c r="K216" s="219"/>
      <c r="L216" s="219"/>
      <c r="M216" s="219"/>
      <c r="N216" s="219"/>
      <c r="O216" s="219"/>
      <c r="P216" s="220"/>
      <c r="Q216" s="994"/>
      <c r="R216" s="995"/>
      <c r="S216" s="995"/>
      <c r="T216" s="995"/>
      <c r="U216" s="995"/>
      <c r="V216" s="995"/>
      <c r="W216" s="995"/>
      <c r="X216" s="995"/>
      <c r="Y216" s="995"/>
      <c r="Z216" s="995"/>
      <c r="AA216" s="996"/>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4"/>
      <c r="B217" s="238"/>
      <c r="C217" s="237"/>
      <c r="D217" s="238"/>
      <c r="E217" s="237"/>
      <c r="F217" s="300"/>
      <c r="G217" s="218"/>
      <c r="H217" s="219"/>
      <c r="I217" s="219"/>
      <c r="J217" s="219"/>
      <c r="K217" s="219"/>
      <c r="L217" s="219"/>
      <c r="M217" s="219"/>
      <c r="N217" s="219"/>
      <c r="O217" s="219"/>
      <c r="P217" s="220"/>
      <c r="Q217" s="994"/>
      <c r="R217" s="995"/>
      <c r="S217" s="995"/>
      <c r="T217" s="995"/>
      <c r="U217" s="995"/>
      <c r="V217" s="995"/>
      <c r="W217" s="995"/>
      <c r="X217" s="995"/>
      <c r="Y217" s="995"/>
      <c r="Z217" s="995"/>
      <c r="AA217" s="99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4"/>
      <c r="B218" s="238"/>
      <c r="C218" s="237"/>
      <c r="D218" s="238"/>
      <c r="E218" s="237"/>
      <c r="F218" s="300"/>
      <c r="G218" s="221"/>
      <c r="H218" s="150"/>
      <c r="I218" s="150"/>
      <c r="J218" s="150"/>
      <c r="K218" s="150"/>
      <c r="L218" s="150"/>
      <c r="M218" s="150"/>
      <c r="N218" s="150"/>
      <c r="O218" s="150"/>
      <c r="P218" s="222"/>
      <c r="Q218" s="997"/>
      <c r="R218" s="998"/>
      <c r="S218" s="998"/>
      <c r="T218" s="998"/>
      <c r="U218" s="998"/>
      <c r="V218" s="998"/>
      <c r="W218" s="998"/>
      <c r="X218" s="998"/>
      <c r="Y218" s="998"/>
      <c r="Z218" s="998"/>
      <c r="AA218" s="99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4"/>
      <c r="B219" s="238"/>
      <c r="C219" s="237"/>
      <c r="D219" s="238"/>
      <c r="E219" s="237"/>
      <c r="F219" s="300"/>
      <c r="G219" s="258" t="s">
        <v>323</v>
      </c>
      <c r="H219" s="155"/>
      <c r="I219" s="155"/>
      <c r="J219" s="155"/>
      <c r="K219" s="155"/>
      <c r="L219" s="155"/>
      <c r="M219" s="155"/>
      <c r="N219" s="155"/>
      <c r="O219" s="155"/>
      <c r="P219" s="156"/>
      <c r="Q219" s="162" t="s">
        <v>376</v>
      </c>
      <c r="R219" s="155"/>
      <c r="S219" s="155"/>
      <c r="T219" s="155"/>
      <c r="U219" s="155"/>
      <c r="V219" s="155"/>
      <c r="W219" s="155"/>
      <c r="X219" s="155"/>
      <c r="Y219" s="155"/>
      <c r="Z219" s="155"/>
      <c r="AA219" s="155"/>
      <c r="AB219" s="273" t="s">
        <v>377</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4"/>
      <c r="B221" s="238"/>
      <c r="C221" s="237"/>
      <c r="D221" s="238"/>
      <c r="E221" s="237"/>
      <c r="F221" s="300"/>
      <c r="G221" s="216"/>
      <c r="H221" s="147"/>
      <c r="I221" s="147"/>
      <c r="J221" s="147"/>
      <c r="K221" s="147"/>
      <c r="L221" s="147"/>
      <c r="M221" s="147"/>
      <c r="N221" s="147"/>
      <c r="O221" s="147"/>
      <c r="P221" s="217"/>
      <c r="Q221" s="991"/>
      <c r="R221" s="992"/>
      <c r="S221" s="992"/>
      <c r="T221" s="992"/>
      <c r="U221" s="992"/>
      <c r="V221" s="992"/>
      <c r="W221" s="992"/>
      <c r="X221" s="992"/>
      <c r="Y221" s="992"/>
      <c r="Z221" s="992"/>
      <c r="AA221" s="99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4"/>
      <c r="B222" s="238"/>
      <c r="C222" s="237"/>
      <c r="D222" s="238"/>
      <c r="E222" s="237"/>
      <c r="F222" s="300"/>
      <c r="G222" s="218"/>
      <c r="H222" s="219"/>
      <c r="I222" s="219"/>
      <c r="J222" s="219"/>
      <c r="K222" s="219"/>
      <c r="L222" s="219"/>
      <c r="M222" s="219"/>
      <c r="N222" s="219"/>
      <c r="O222" s="219"/>
      <c r="P222" s="220"/>
      <c r="Q222" s="994"/>
      <c r="R222" s="995"/>
      <c r="S222" s="995"/>
      <c r="T222" s="995"/>
      <c r="U222" s="995"/>
      <c r="V222" s="995"/>
      <c r="W222" s="995"/>
      <c r="X222" s="995"/>
      <c r="Y222" s="995"/>
      <c r="Z222" s="995"/>
      <c r="AA222" s="99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4"/>
      <c r="B223" s="238"/>
      <c r="C223" s="237"/>
      <c r="D223" s="238"/>
      <c r="E223" s="237"/>
      <c r="F223" s="300"/>
      <c r="G223" s="218"/>
      <c r="H223" s="219"/>
      <c r="I223" s="219"/>
      <c r="J223" s="219"/>
      <c r="K223" s="219"/>
      <c r="L223" s="219"/>
      <c r="M223" s="219"/>
      <c r="N223" s="219"/>
      <c r="O223" s="219"/>
      <c r="P223" s="220"/>
      <c r="Q223" s="994"/>
      <c r="R223" s="995"/>
      <c r="S223" s="995"/>
      <c r="T223" s="995"/>
      <c r="U223" s="995"/>
      <c r="V223" s="995"/>
      <c r="W223" s="995"/>
      <c r="X223" s="995"/>
      <c r="Y223" s="995"/>
      <c r="Z223" s="995"/>
      <c r="AA223" s="996"/>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4"/>
      <c r="B224" s="238"/>
      <c r="C224" s="237"/>
      <c r="D224" s="238"/>
      <c r="E224" s="237"/>
      <c r="F224" s="300"/>
      <c r="G224" s="218"/>
      <c r="H224" s="219"/>
      <c r="I224" s="219"/>
      <c r="J224" s="219"/>
      <c r="K224" s="219"/>
      <c r="L224" s="219"/>
      <c r="M224" s="219"/>
      <c r="N224" s="219"/>
      <c r="O224" s="219"/>
      <c r="P224" s="220"/>
      <c r="Q224" s="994"/>
      <c r="R224" s="995"/>
      <c r="S224" s="995"/>
      <c r="T224" s="995"/>
      <c r="U224" s="995"/>
      <c r="V224" s="995"/>
      <c r="W224" s="995"/>
      <c r="X224" s="995"/>
      <c r="Y224" s="995"/>
      <c r="Z224" s="995"/>
      <c r="AA224" s="99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4"/>
      <c r="B225" s="238"/>
      <c r="C225" s="237"/>
      <c r="D225" s="238"/>
      <c r="E225" s="237"/>
      <c r="F225" s="300"/>
      <c r="G225" s="221"/>
      <c r="H225" s="150"/>
      <c r="I225" s="150"/>
      <c r="J225" s="150"/>
      <c r="K225" s="150"/>
      <c r="L225" s="150"/>
      <c r="M225" s="150"/>
      <c r="N225" s="150"/>
      <c r="O225" s="150"/>
      <c r="P225" s="222"/>
      <c r="Q225" s="997"/>
      <c r="R225" s="998"/>
      <c r="S225" s="998"/>
      <c r="T225" s="998"/>
      <c r="U225" s="998"/>
      <c r="V225" s="998"/>
      <c r="W225" s="998"/>
      <c r="X225" s="998"/>
      <c r="Y225" s="998"/>
      <c r="Z225" s="998"/>
      <c r="AA225" s="99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4"/>
      <c r="B226" s="238"/>
      <c r="C226" s="237"/>
      <c r="D226" s="238"/>
      <c r="E226" s="237"/>
      <c r="F226" s="300"/>
      <c r="G226" s="258" t="s">
        <v>323</v>
      </c>
      <c r="H226" s="155"/>
      <c r="I226" s="155"/>
      <c r="J226" s="155"/>
      <c r="K226" s="155"/>
      <c r="L226" s="155"/>
      <c r="M226" s="155"/>
      <c r="N226" s="155"/>
      <c r="O226" s="155"/>
      <c r="P226" s="156"/>
      <c r="Q226" s="162" t="s">
        <v>376</v>
      </c>
      <c r="R226" s="155"/>
      <c r="S226" s="155"/>
      <c r="T226" s="155"/>
      <c r="U226" s="155"/>
      <c r="V226" s="155"/>
      <c r="W226" s="155"/>
      <c r="X226" s="155"/>
      <c r="Y226" s="155"/>
      <c r="Z226" s="155"/>
      <c r="AA226" s="155"/>
      <c r="AB226" s="273" t="s">
        <v>377</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4"/>
      <c r="B228" s="238"/>
      <c r="C228" s="237"/>
      <c r="D228" s="238"/>
      <c r="E228" s="237"/>
      <c r="F228" s="300"/>
      <c r="G228" s="216"/>
      <c r="H228" s="147"/>
      <c r="I228" s="147"/>
      <c r="J228" s="147"/>
      <c r="K228" s="147"/>
      <c r="L228" s="147"/>
      <c r="M228" s="147"/>
      <c r="N228" s="147"/>
      <c r="O228" s="147"/>
      <c r="P228" s="217"/>
      <c r="Q228" s="991"/>
      <c r="R228" s="992"/>
      <c r="S228" s="992"/>
      <c r="T228" s="992"/>
      <c r="U228" s="992"/>
      <c r="V228" s="992"/>
      <c r="W228" s="992"/>
      <c r="X228" s="992"/>
      <c r="Y228" s="992"/>
      <c r="Z228" s="992"/>
      <c r="AA228" s="99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4"/>
      <c r="B229" s="238"/>
      <c r="C229" s="237"/>
      <c r="D229" s="238"/>
      <c r="E229" s="237"/>
      <c r="F229" s="300"/>
      <c r="G229" s="218"/>
      <c r="H229" s="219"/>
      <c r="I229" s="219"/>
      <c r="J229" s="219"/>
      <c r="K229" s="219"/>
      <c r="L229" s="219"/>
      <c r="M229" s="219"/>
      <c r="N229" s="219"/>
      <c r="O229" s="219"/>
      <c r="P229" s="220"/>
      <c r="Q229" s="994"/>
      <c r="R229" s="995"/>
      <c r="S229" s="995"/>
      <c r="T229" s="995"/>
      <c r="U229" s="995"/>
      <c r="V229" s="995"/>
      <c r="W229" s="995"/>
      <c r="X229" s="995"/>
      <c r="Y229" s="995"/>
      <c r="Z229" s="995"/>
      <c r="AA229" s="99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4"/>
      <c r="B230" s="238"/>
      <c r="C230" s="237"/>
      <c r="D230" s="238"/>
      <c r="E230" s="237"/>
      <c r="F230" s="300"/>
      <c r="G230" s="218"/>
      <c r="H230" s="219"/>
      <c r="I230" s="219"/>
      <c r="J230" s="219"/>
      <c r="K230" s="219"/>
      <c r="L230" s="219"/>
      <c r="M230" s="219"/>
      <c r="N230" s="219"/>
      <c r="O230" s="219"/>
      <c r="P230" s="220"/>
      <c r="Q230" s="994"/>
      <c r="R230" s="995"/>
      <c r="S230" s="995"/>
      <c r="T230" s="995"/>
      <c r="U230" s="995"/>
      <c r="V230" s="995"/>
      <c r="W230" s="995"/>
      <c r="X230" s="995"/>
      <c r="Y230" s="995"/>
      <c r="Z230" s="995"/>
      <c r="AA230" s="996"/>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4"/>
      <c r="B231" s="238"/>
      <c r="C231" s="237"/>
      <c r="D231" s="238"/>
      <c r="E231" s="237"/>
      <c r="F231" s="300"/>
      <c r="G231" s="218"/>
      <c r="H231" s="219"/>
      <c r="I231" s="219"/>
      <c r="J231" s="219"/>
      <c r="K231" s="219"/>
      <c r="L231" s="219"/>
      <c r="M231" s="219"/>
      <c r="N231" s="219"/>
      <c r="O231" s="219"/>
      <c r="P231" s="220"/>
      <c r="Q231" s="994"/>
      <c r="R231" s="995"/>
      <c r="S231" s="995"/>
      <c r="T231" s="995"/>
      <c r="U231" s="995"/>
      <c r="V231" s="995"/>
      <c r="W231" s="995"/>
      <c r="X231" s="995"/>
      <c r="Y231" s="995"/>
      <c r="Z231" s="995"/>
      <c r="AA231" s="99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4"/>
      <c r="B232" s="238"/>
      <c r="C232" s="237"/>
      <c r="D232" s="238"/>
      <c r="E232" s="237"/>
      <c r="F232" s="300"/>
      <c r="G232" s="221"/>
      <c r="H232" s="150"/>
      <c r="I232" s="150"/>
      <c r="J232" s="150"/>
      <c r="K232" s="150"/>
      <c r="L232" s="150"/>
      <c r="M232" s="150"/>
      <c r="N232" s="150"/>
      <c r="O232" s="150"/>
      <c r="P232" s="222"/>
      <c r="Q232" s="997"/>
      <c r="R232" s="998"/>
      <c r="S232" s="998"/>
      <c r="T232" s="998"/>
      <c r="U232" s="998"/>
      <c r="V232" s="998"/>
      <c r="W232" s="998"/>
      <c r="X232" s="998"/>
      <c r="Y232" s="998"/>
      <c r="Z232" s="998"/>
      <c r="AA232" s="99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4"/>
      <c r="B233" s="238"/>
      <c r="C233" s="237"/>
      <c r="D233" s="238"/>
      <c r="E233" s="237"/>
      <c r="F233" s="300"/>
      <c r="G233" s="258" t="s">
        <v>323</v>
      </c>
      <c r="H233" s="155"/>
      <c r="I233" s="155"/>
      <c r="J233" s="155"/>
      <c r="K233" s="155"/>
      <c r="L233" s="155"/>
      <c r="M233" s="155"/>
      <c r="N233" s="155"/>
      <c r="O233" s="155"/>
      <c r="P233" s="156"/>
      <c r="Q233" s="162" t="s">
        <v>376</v>
      </c>
      <c r="R233" s="155"/>
      <c r="S233" s="155"/>
      <c r="T233" s="155"/>
      <c r="U233" s="155"/>
      <c r="V233" s="155"/>
      <c r="W233" s="155"/>
      <c r="X233" s="155"/>
      <c r="Y233" s="155"/>
      <c r="Z233" s="155"/>
      <c r="AA233" s="155"/>
      <c r="AB233" s="273" t="s">
        <v>377</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4"/>
      <c r="B235" s="238"/>
      <c r="C235" s="237"/>
      <c r="D235" s="238"/>
      <c r="E235" s="237"/>
      <c r="F235" s="300"/>
      <c r="G235" s="216"/>
      <c r="H235" s="147"/>
      <c r="I235" s="147"/>
      <c r="J235" s="147"/>
      <c r="K235" s="147"/>
      <c r="L235" s="147"/>
      <c r="M235" s="147"/>
      <c r="N235" s="147"/>
      <c r="O235" s="147"/>
      <c r="P235" s="217"/>
      <c r="Q235" s="991"/>
      <c r="R235" s="992"/>
      <c r="S235" s="992"/>
      <c r="T235" s="992"/>
      <c r="U235" s="992"/>
      <c r="V235" s="992"/>
      <c r="W235" s="992"/>
      <c r="X235" s="992"/>
      <c r="Y235" s="992"/>
      <c r="Z235" s="992"/>
      <c r="AA235" s="99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4"/>
      <c r="B236" s="238"/>
      <c r="C236" s="237"/>
      <c r="D236" s="238"/>
      <c r="E236" s="237"/>
      <c r="F236" s="300"/>
      <c r="G236" s="218"/>
      <c r="H236" s="219"/>
      <c r="I236" s="219"/>
      <c r="J236" s="219"/>
      <c r="K236" s="219"/>
      <c r="L236" s="219"/>
      <c r="M236" s="219"/>
      <c r="N236" s="219"/>
      <c r="O236" s="219"/>
      <c r="P236" s="220"/>
      <c r="Q236" s="994"/>
      <c r="R236" s="995"/>
      <c r="S236" s="995"/>
      <c r="T236" s="995"/>
      <c r="U236" s="995"/>
      <c r="V236" s="995"/>
      <c r="W236" s="995"/>
      <c r="X236" s="995"/>
      <c r="Y236" s="995"/>
      <c r="Z236" s="995"/>
      <c r="AA236" s="99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4"/>
      <c r="B237" s="238"/>
      <c r="C237" s="237"/>
      <c r="D237" s="238"/>
      <c r="E237" s="237"/>
      <c r="F237" s="300"/>
      <c r="G237" s="218"/>
      <c r="H237" s="219"/>
      <c r="I237" s="219"/>
      <c r="J237" s="219"/>
      <c r="K237" s="219"/>
      <c r="L237" s="219"/>
      <c r="M237" s="219"/>
      <c r="N237" s="219"/>
      <c r="O237" s="219"/>
      <c r="P237" s="220"/>
      <c r="Q237" s="994"/>
      <c r="R237" s="995"/>
      <c r="S237" s="995"/>
      <c r="T237" s="995"/>
      <c r="U237" s="995"/>
      <c r="V237" s="995"/>
      <c r="W237" s="995"/>
      <c r="X237" s="995"/>
      <c r="Y237" s="995"/>
      <c r="Z237" s="995"/>
      <c r="AA237" s="996"/>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4"/>
      <c r="B238" s="238"/>
      <c r="C238" s="237"/>
      <c r="D238" s="238"/>
      <c r="E238" s="237"/>
      <c r="F238" s="300"/>
      <c r="G238" s="218"/>
      <c r="H238" s="219"/>
      <c r="I238" s="219"/>
      <c r="J238" s="219"/>
      <c r="K238" s="219"/>
      <c r="L238" s="219"/>
      <c r="M238" s="219"/>
      <c r="N238" s="219"/>
      <c r="O238" s="219"/>
      <c r="P238" s="220"/>
      <c r="Q238" s="994"/>
      <c r="R238" s="995"/>
      <c r="S238" s="995"/>
      <c r="T238" s="995"/>
      <c r="U238" s="995"/>
      <c r="V238" s="995"/>
      <c r="W238" s="995"/>
      <c r="X238" s="995"/>
      <c r="Y238" s="995"/>
      <c r="Z238" s="995"/>
      <c r="AA238" s="99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4"/>
      <c r="B239" s="238"/>
      <c r="C239" s="237"/>
      <c r="D239" s="238"/>
      <c r="E239" s="237"/>
      <c r="F239" s="300"/>
      <c r="G239" s="221"/>
      <c r="H239" s="150"/>
      <c r="I239" s="150"/>
      <c r="J239" s="150"/>
      <c r="K239" s="150"/>
      <c r="L239" s="150"/>
      <c r="M239" s="150"/>
      <c r="N239" s="150"/>
      <c r="O239" s="150"/>
      <c r="P239" s="222"/>
      <c r="Q239" s="997"/>
      <c r="R239" s="998"/>
      <c r="S239" s="998"/>
      <c r="T239" s="998"/>
      <c r="U239" s="998"/>
      <c r="V239" s="998"/>
      <c r="W239" s="998"/>
      <c r="X239" s="998"/>
      <c r="Y239" s="998"/>
      <c r="Z239" s="998"/>
      <c r="AA239" s="99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4"/>
      <c r="B240" s="238"/>
      <c r="C240" s="237"/>
      <c r="D240" s="238"/>
      <c r="E240" s="237"/>
      <c r="F240" s="300"/>
      <c r="G240" s="258" t="s">
        <v>323</v>
      </c>
      <c r="H240" s="155"/>
      <c r="I240" s="155"/>
      <c r="J240" s="155"/>
      <c r="K240" s="155"/>
      <c r="L240" s="155"/>
      <c r="M240" s="155"/>
      <c r="N240" s="155"/>
      <c r="O240" s="155"/>
      <c r="P240" s="156"/>
      <c r="Q240" s="162" t="s">
        <v>376</v>
      </c>
      <c r="R240" s="155"/>
      <c r="S240" s="155"/>
      <c r="T240" s="155"/>
      <c r="U240" s="155"/>
      <c r="V240" s="155"/>
      <c r="W240" s="155"/>
      <c r="X240" s="155"/>
      <c r="Y240" s="155"/>
      <c r="Z240" s="155"/>
      <c r="AA240" s="155"/>
      <c r="AB240" s="273" t="s">
        <v>377</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4"/>
      <c r="B242" s="238"/>
      <c r="C242" s="237"/>
      <c r="D242" s="238"/>
      <c r="E242" s="237"/>
      <c r="F242" s="300"/>
      <c r="G242" s="216"/>
      <c r="H242" s="147"/>
      <c r="I242" s="147"/>
      <c r="J242" s="147"/>
      <c r="K242" s="147"/>
      <c r="L242" s="147"/>
      <c r="M242" s="147"/>
      <c r="N242" s="147"/>
      <c r="O242" s="147"/>
      <c r="P242" s="217"/>
      <c r="Q242" s="991"/>
      <c r="R242" s="992"/>
      <c r="S242" s="992"/>
      <c r="T242" s="992"/>
      <c r="U242" s="992"/>
      <c r="V242" s="992"/>
      <c r="W242" s="992"/>
      <c r="X242" s="992"/>
      <c r="Y242" s="992"/>
      <c r="Z242" s="992"/>
      <c r="AA242" s="99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4"/>
      <c r="B243" s="238"/>
      <c r="C243" s="237"/>
      <c r="D243" s="238"/>
      <c r="E243" s="237"/>
      <c r="F243" s="300"/>
      <c r="G243" s="218"/>
      <c r="H243" s="219"/>
      <c r="I243" s="219"/>
      <c r="J243" s="219"/>
      <c r="K243" s="219"/>
      <c r="L243" s="219"/>
      <c r="M243" s="219"/>
      <c r="N243" s="219"/>
      <c r="O243" s="219"/>
      <c r="P243" s="220"/>
      <c r="Q243" s="994"/>
      <c r="R243" s="995"/>
      <c r="S243" s="995"/>
      <c r="T243" s="995"/>
      <c r="U243" s="995"/>
      <c r="V243" s="995"/>
      <c r="W243" s="995"/>
      <c r="X243" s="995"/>
      <c r="Y243" s="995"/>
      <c r="Z243" s="995"/>
      <c r="AA243" s="99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4"/>
      <c r="B244" s="238"/>
      <c r="C244" s="237"/>
      <c r="D244" s="238"/>
      <c r="E244" s="237"/>
      <c r="F244" s="300"/>
      <c r="G244" s="218"/>
      <c r="H244" s="219"/>
      <c r="I244" s="219"/>
      <c r="J244" s="219"/>
      <c r="K244" s="219"/>
      <c r="L244" s="219"/>
      <c r="M244" s="219"/>
      <c r="N244" s="219"/>
      <c r="O244" s="219"/>
      <c r="P244" s="220"/>
      <c r="Q244" s="994"/>
      <c r="R244" s="995"/>
      <c r="S244" s="995"/>
      <c r="T244" s="995"/>
      <c r="U244" s="995"/>
      <c r="V244" s="995"/>
      <c r="W244" s="995"/>
      <c r="X244" s="995"/>
      <c r="Y244" s="995"/>
      <c r="Z244" s="995"/>
      <c r="AA244" s="996"/>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4"/>
      <c r="B245" s="238"/>
      <c r="C245" s="237"/>
      <c r="D245" s="238"/>
      <c r="E245" s="237"/>
      <c r="F245" s="300"/>
      <c r="G245" s="218"/>
      <c r="H245" s="219"/>
      <c r="I245" s="219"/>
      <c r="J245" s="219"/>
      <c r="K245" s="219"/>
      <c r="L245" s="219"/>
      <c r="M245" s="219"/>
      <c r="N245" s="219"/>
      <c r="O245" s="219"/>
      <c r="P245" s="220"/>
      <c r="Q245" s="994"/>
      <c r="R245" s="995"/>
      <c r="S245" s="995"/>
      <c r="T245" s="995"/>
      <c r="U245" s="995"/>
      <c r="V245" s="995"/>
      <c r="W245" s="995"/>
      <c r="X245" s="995"/>
      <c r="Y245" s="995"/>
      <c r="Z245" s="995"/>
      <c r="AA245" s="99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4"/>
      <c r="B246" s="238"/>
      <c r="C246" s="237"/>
      <c r="D246" s="238"/>
      <c r="E246" s="301"/>
      <c r="F246" s="302"/>
      <c r="G246" s="221"/>
      <c r="H246" s="150"/>
      <c r="I246" s="150"/>
      <c r="J246" s="150"/>
      <c r="K246" s="150"/>
      <c r="L246" s="150"/>
      <c r="M246" s="150"/>
      <c r="N246" s="150"/>
      <c r="O246" s="150"/>
      <c r="P246" s="222"/>
      <c r="Q246" s="997"/>
      <c r="R246" s="998"/>
      <c r="S246" s="998"/>
      <c r="T246" s="998"/>
      <c r="U246" s="998"/>
      <c r="V246" s="998"/>
      <c r="W246" s="998"/>
      <c r="X246" s="998"/>
      <c r="Y246" s="998"/>
      <c r="Z246" s="998"/>
      <c r="AA246" s="99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4"/>
      <c r="B249" s="238"/>
      <c r="C249" s="237"/>
      <c r="D249" s="238"/>
      <c r="E249" s="431"/>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32"/>
    </row>
    <row r="250" spans="1:50" ht="45" hidden="1" customHeight="1" x14ac:dyDescent="0.15">
      <c r="A250" s="1004"/>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4"/>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x14ac:dyDescent="0.15">
      <c r="A253" s="100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4"/>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x14ac:dyDescent="0.15">
      <c r="A257" s="100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4"/>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x14ac:dyDescent="0.15">
      <c r="A261" s="100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4"/>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100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4"/>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x14ac:dyDescent="0.15">
      <c r="A269" s="100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4"/>
      <c r="B272" s="238"/>
      <c r="C272" s="237"/>
      <c r="D272" s="238"/>
      <c r="E272" s="237"/>
      <c r="F272" s="300"/>
      <c r="G272" s="258" t="s">
        <v>323</v>
      </c>
      <c r="H272" s="155"/>
      <c r="I272" s="155"/>
      <c r="J272" s="155"/>
      <c r="K272" s="155"/>
      <c r="L272" s="155"/>
      <c r="M272" s="155"/>
      <c r="N272" s="155"/>
      <c r="O272" s="155"/>
      <c r="P272" s="156"/>
      <c r="Q272" s="162" t="s">
        <v>376</v>
      </c>
      <c r="R272" s="155"/>
      <c r="S272" s="155"/>
      <c r="T272" s="155"/>
      <c r="U272" s="155"/>
      <c r="V272" s="155"/>
      <c r="W272" s="155"/>
      <c r="X272" s="155"/>
      <c r="Y272" s="155"/>
      <c r="Z272" s="155"/>
      <c r="AA272" s="155"/>
      <c r="AB272" s="273" t="s">
        <v>377</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0"/>
    </row>
    <row r="273" spans="1:50" ht="22.5" hidden="1" customHeight="1" x14ac:dyDescent="0.15">
      <c r="A273" s="100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4"/>
      <c r="B274" s="238"/>
      <c r="C274" s="237"/>
      <c r="D274" s="238"/>
      <c r="E274" s="237"/>
      <c r="F274" s="300"/>
      <c r="G274" s="216"/>
      <c r="H274" s="147"/>
      <c r="I274" s="147"/>
      <c r="J274" s="147"/>
      <c r="K274" s="147"/>
      <c r="L274" s="147"/>
      <c r="M274" s="147"/>
      <c r="N274" s="147"/>
      <c r="O274" s="147"/>
      <c r="P274" s="217"/>
      <c r="Q274" s="991"/>
      <c r="R274" s="992"/>
      <c r="S274" s="992"/>
      <c r="T274" s="992"/>
      <c r="U274" s="992"/>
      <c r="V274" s="992"/>
      <c r="W274" s="992"/>
      <c r="X274" s="992"/>
      <c r="Y274" s="992"/>
      <c r="Z274" s="992"/>
      <c r="AA274" s="99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4"/>
      <c r="B275" s="238"/>
      <c r="C275" s="237"/>
      <c r="D275" s="238"/>
      <c r="E275" s="237"/>
      <c r="F275" s="300"/>
      <c r="G275" s="218"/>
      <c r="H275" s="219"/>
      <c r="I275" s="219"/>
      <c r="J275" s="219"/>
      <c r="K275" s="219"/>
      <c r="L275" s="219"/>
      <c r="M275" s="219"/>
      <c r="N275" s="219"/>
      <c r="O275" s="219"/>
      <c r="P275" s="220"/>
      <c r="Q275" s="994"/>
      <c r="R275" s="995"/>
      <c r="S275" s="995"/>
      <c r="T275" s="995"/>
      <c r="U275" s="995"/>
      <c r="V275" s="995"/>
      <c r="W275" s="995"/>
      <c r="X275" s="995"/>
      <c r="Y275" s="995"/>
      <c r="Z275" s="995"/>
      <c r="AA275" s="99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4"/>
      <c r="B276" s="238"/>
      <c r="C276" s="237"/>
      <c r="D276" s="238"/>
      <c r="E276" s="237"/>
      <c r="F276" s="300"/>
      <c r="G276" s="218"/>
      <c r="H276" s="219"/>
      <c r="I276" s="219"/>
      <c r="J276" s="219"/>
      <c r="K276" s="219"/>
      <c r="L276" s="219"/>
      <c r="M276" s="219"/>
      <c r="N276" s="219"/>
      <c r="O276" s="219"/>
      <c r="P276" s="220"/>
      <c r="Q276" s="994"/>
      <c r="R276" s="995"/>
      <c r="S276" s="995"/>
      <c r="T276" s="995"/>
      <c r="U276" s="995"/>
      <c r="V276" s="995"/>
      <c r="W276" s="995"/>
      <c r="X276" s="995"/>
      <c r="Y276" s="995"/>
      <c r="Z276" s="995"/>
      <c r="AA276" s="996"/>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4"/>
      <c r="B277" s="238"/>
      <c r="C277" s="237"/>
      <c r="D277" s="238"/>
      <c r="E277" s="237"/>
      <c r="F277" s="300"/>
      <c r="G277" s="218"/>
      <c r="H277" s="219"/>
      <c r="I277" s="219"/>
      <c r="J277" s="219"/>
      <c r="K277" s="219"/>
      <c r="L277" s="219"/>
      <c r="M277" s="219"/>
      <c r="N277" s="219"/>
      <c r="O277" s="219"/>
      <c r="P277" s="220"/>
      <c r="Q277" s="994"/>
      <c r="R277" s="995"/>
      <c r="S277" s="995"/>
      <c r="T277" s="995"/>
      <c r="U277" s="995"/>
      <c r="V277" s="995"/>
      <c r="W277" s="995"/>
      <c r="X277" s="995"/>
      <c r="Y277" s="995"/>
      <c r="Z277" s="995"/>
      <c r="AA277" s="99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4"/>
      <c r="B278" s="238"/>
      <c r="C278" s="237"/>
      <c r="D278" s="238"/>
      <c r="E278" s="237"/>
      <c r="F278" s="300"/>
      <c r="G278" s="221"/>
      <c r="H278" s="150"/>
      <c r="I278" s="150"/>
      <c r="J278" s="150"/>
      <c r="K278" s="150"/>
      <c r="L278" s="150"/>
      <c r="M278" s="150"/>
      <c r="N278" s="150"/>
      <c r="O278" s="150"/>
      <c r="P278" s="222"/>
      <c r="Q278" s="997"/>
      <c r="R278" s="998"/>
      <c r="S278" s="998"/>
      <c r="T278" s="998"/>
      <c r="U278" s="998"/>
      <c r="V278" s="998"/>
      <c r="W278" s="998"/>
      <c r="X278" s="998"/>
      <c r="Y278" s="998"/>
      <c r="Z278" s="998"/>
      <c r="AA278" s="99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4"/>
      <c r="B279" s="238"/>
      <c r="C279" s="237"/>
      <c r="D279" s="238"/>
      <c r="E279" s="237"/>
      <c r="F279" s="300"/>
      <c r="G279" s="258" t="s">
        <v>323</v>
      </c>
      <c r="H279" s="155"/>
      <c r="I279" s="155"/>
      <c r="J279" s="155"/>
      <c r="K279" s="155"/>
      <c r="L279" s="155"/>
      <c r="M279" s="155"/>
      <c r="N279" s="155"/>
      <c r="O279" s="155"/>
      <c r="P279" s="156"/>
      <c r="Q279" s="162" t="s">
        <v>376</v>
      </c>
      <c r="R279" s="155"/>
      <c r="S279" s="155"/>
      <c r="T279" s="155"/>
      <c r="U279" s="155"/>
      <c r="V279" s="155"/>
      <c r="W279" s="155"/>
      <c r="X279" s="155"/>
      <c r="Y279" s="155"/>
      <c r="Z279" s="155"/>
      <c r="AA279" s="155"/>
      <c r="AB279" s="273" t="s">
        <v>377</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4"/>
      <c r="B281" s="238"/>
      <c r="C281" s="237"/>
      <c r="D281" s="238"/>
      <c r="E281" s="237"/>
      <c r="F281" s="300"/>
      <c r="G281" s="216"/>
      <c r="H281" s="147"/>
      <c r="I281" s="147"/>
      <c r="J281" s="147"/>
      <c r="K281" s="147"/>
      <c r="L281" s="147"/>
      <c r="M281" s="147"/>
      <c r="N281" s="147"/>
      <c r="O281" s="147"/>
      <c r="P281" s="217"/>
      <c r="Q281" s="991"/>
      <c r="R281" s="992"/>
      <c r="S281" s="992"/>
      <c r="T281" s="992"/>
      <c r="U281" s="992"/>
      <c r="V281" s="992"/>
      <c r="W281" s="992"/>
      <c r="X281" s="992"/>
      <c r="Y281" s="992"/>
      <c r="Z281" s="992"/>
      <c r="AA281" s="99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4"/>
      <c r="B282" s="238"/>
      <c r="C282" s="237"/>
      <c r="D282" s="238"/>
      <c r="E282" s="237"/>
      <c r="F282" s="300"/>
      <c r="G282" s="218"/>
      <c r="H282" s="219"/>
      <c r="I282" s="219"/>
      <c r="J282" s="219"/>
      <c r="K282" s="219"/>
      <c r="L282" s="219"/>
      <c r="M282" s="219"/>
      <c r="N282" s="219"/>
      <c r="O282" s="219"/>
      <c r="P282" s="220"/>
      <c r="Q282" s="994"/>
      <c r="R282" s="995"/>
      <c r="S282" s="995"/>
      <c r="T282" s="995"/>
      <c r="U282" s="995"/>
      <c r="V282" s="995"/>
      <c r="W282" s="995"/>
      <c r="X282" s="995"/>
      <c r="Y282" s="995"/>
      <c r="Z282" s="995"/>
      <c r="AA282" s="99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4"/>
      <c r="B283" s="238"/>
      <c r="C283" s="237"/>
      <c r="D283" s="238"/>
      <c r="E283" s="237"/>
      <c r="F283" s="300"/>
      <c r="G283" s="218"/>
      <c r="H283" s="219"/>
      <c r="I283" s="219"/>
      <c r="J283" s="219"/>
      <c r="K283" s="219"/>
      <c r="L283" s="219"/>
      <c r="M283" s="219"/>
      <c r="N283" s="219"/>
      <c r="O283" s="219"/>
      <c r="P283" s="220"/>
      <c r="Q283" s="994"/>
      <c r="R283" s="995"/>
      <c r="S283" s="995"/>
      <c r="T283" s="995"/>
      <c r="U283" s="995"/>
      <c r="V283" s="995"/>
      <c r="W283" s="995"/>
      <c r="X283" s="995"/>
      <c r="Y283" s="995"/>
      <c r="Z283" s="995"/>
      <c r="AA283" s="996"/>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4"/>
      <c r="B284" s="238"/>
      <c r="C284" s="237"/>
      <c r="D284" s="238"/>
      <c r="E284" s="237"/>
      <c r="F284" s="300"/>
      <c r="G284" s="218"/>
      <c r="H284" s="219"/>
      <c r="I284" s="219"/>
      <c r="J284" s="219"/>
      <c r="K284" s="219"/>
      <c r="L284" s="219"/>
      <c r="M284" s="219"/>
      <c r="N284" s="219"/>
      <c r="O284" s="219"/>
      <c r="P284" s="220"/>
      <c r="Q284" s="994"/>
      <c r="R284" s="995"/>
      <c r="S284" s="995"/>
      <c r="T284" s="995"/>
      <c r="U284" s="995"/>
      <c r="V284" s="995"/>
      <c r="W284" s="995"/>
      <c r="X284" s="995"/>
      <c r="Y284" s="995"/>
      <c r="Z284" s="995"/>
      <c r="AA284" s="99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4"/>
      <c r="B285" s="238"/>
      <c r="C285" s="237"/>
      <c r="D285" s="238"/>
      <c r="E285" s="237"/>
      <c r="F285" s="300"/>
      <c r="G285" s="221"/>
      <c r="H285" s="150"/>
      <c r="I285" s="150"/>
      <c r="J285" s="150"/>
      <c r="K285" s="150"/>
      <c r="L285" s="150"/>
      <c r="M285" s="150"/>
      <c r="N285" s="150"/>
      <c r="O285" s="150"/>
      <c r="P285" s="222"/>
      <c r="Q285" s="997"/>
      <c r="R285" s="998"/>
      <c r="S285" s="998"/>
      <c r="T285" s="998"/>
      <c r="U285" s="998"/>
      <c r="V285" s="998"/>
      <c r="W285" s="998"/>
      <c r="X285" s="998"/>
      <c r="Y285" s="998"/>
      <c r="Z285" s="998"/>
      <c r="AA285" s="99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4"/>
      <c r="B286" s="238"/>
      <c r="C286" s="237"/>
      <c r="D286" s="238"/>
      <c r="E286" s="237"/>
      <c r="F286" s="300"/>
      <c r="G286" s="258" t="s">
        <v>323</v>
      </c>
      <c r="H286" s="155"/>
      <c r="I286" s="155"/>
      <c r="J286" s="155"/>
      <c r="K286" s="155"/>
      <c r="L286" s="155"/>
      <c r="M286" s="155"/>
      <c r="N286" s="155"/>
      <c r="O286" s="155"/>
      <c r="P286" s="156"/>
      <c r="Q286" s="162" t="s">
        <v>376</v>
      </c>
      <c r="R286" s="155"/>
      <c r="S286" s="155"/>
      <c r="T286" s="155"/>
      <c r="U286" s="155"/>
      <c r="V286" s="155"/>
      <c r="W286" s="155"/>
      <c r="X286" s="155"/>
      <c r="Y286" s="155"/>
      <c r="Z286" s="155"/>
      <c r="AA286" s="155"/>
      <c r="AB286" s="273" t="s">
        <v>377</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4"/>
      <c r="B288" s="238"/>
      <c r="C288" s="237"/>
      <c r="D288" s="238"/>
      <c r="E288" s="237"/>
      <c r="F288" s="300"/>
      <c r="G288" s="216"/>
      <c r="H288" s="147"/>
      <c r="I288" s="147"/>
      <c r="J288" s="147"/>
      <c r="K288" s="147"/>
      <c r="L288" s="147"/>
      <c r="M288" s="147"/>
      <c r="N288" s="147"/>
      <c r="O288" s="147"/>
      <c r="P288" s="217"/>
      <c r="Q288" s="991"/>
      <c r="R288" s="992"/>
      <c r="S288" s="992"/>
      <c r="T288" s="992"/>
      <c r="U288" s="992"/>
      <c r="V288" s="992"/>
      <c r="W288" s="992"/>
      <c r="X288" s="992"/>
      <c r="Y288" s="992"/>
      <c r="Z288" s="992"/>
      <c r="AA288" s="99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4"/>
      <c r="B289" s="238"/>
      <c r="C289" s="237"/>
      <c r="D289" s="238"/>
      <c r="E289" s="237"/>
      <c r="F289" s="300"/>
      <c r="G289" s="218"/>
      <c r="H289" s="219"/>
      <c r="I289" s="219"/>
      <c r="J289" s="219"/>
      <c r="K289" s="219"/>
      <c r="L289" s="219"/>
      <c r="M289" s="219"/>
      <c r="N289" s="219"/>
      <c r="O289" s="219"/>
      <c r="P289" s="220"/>
      <c r="Q289" s="994"/>
      <c r="R289" s="995"/>
      <c r="S289" s="995"/>
      <c r="T289" s="995"/>
      <c r="U289" s="995"/>
      <c r="V289" s="995"/>
      <c r="W289" s="995"/>
      <c r="X289" s="995"/>
      <c r="Y289" s="995"/>
      <c r="Z289" s="995"/>
      <c r="AA289" s="99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4"/>
      <c r="B290" s="238"/>
      <c r="C290" s="237"/>
      <c r="D290" s="238"/>
      <c r="E290" s="237"/>
      <c r="F290" s="300"/>
      <c r="G290" s="218"/>
      <c r="H290" s="219"/>
      <c r="I290" s="219"/>
      <c r="J290" s="219"/>
      <c r="K290" s="219"/>
      <c r="L290" s="219"/>
      <c r="M290" s="219"/>
      <c r="N290" s="219"/>
      <c r="O290" s="219"/>
      <c r="P290" s="220"/>
      <c r="Q290" s="994"/>
      <c r="R290" s="995"/>
      <c r="S290" s="995"/>
      <c r="T290" s="995"/>
      <c r="U290" s="995"/>
      <c r="V290" s="995"/>
      <c r="W290" s="995"/>
      <c r="X290" s="995"/>
      <c r="Y290" s="995"/>
      <c r="Z290" s="995"/>
      <c r="AA290" s="996"/>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4"/>
      <c r="B291" s="238"/>
      <c r="C291" s="237"/>
      <c r="D291" s="238"/>
      <c r="E291" s="237"/>
      <c r="F291" s="300"/>
      <c r="G291" s="218"/>
      <c r="H291" s="219"/>
      <c r="I291" s="219"/>
      <c r="J291" s="219"/>
      <c r="K291" s="219"/>
      <c r="L291" s="219"/>
      <c r="M291" s="219"/>
      <c r="N291" s="219"/>
      <c r="O291" s="219"/>
      <c r="P291" s="220"/>
      <c r="Q291" s="994"/>
      <c r="R291" s="995"/>
      <c r="S291" s="995"/>
      <c r="T291" s="995"/>
      <c r="U291" s="995"/>
      <c r="V291" s="995"/>
      <c r="W291" s="995"/>
      <c r="X291" s="995"/>
      <c r="Y291" s="995"/>
      <c r="Z291" s="995"/>
      <c r="AA291" s="99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4"/>
      <c r="B292" s="238"/>
      <c r="C292" s="237"/>
      <c r="D292" s="238"/>
      <c r="E292" s="237"/>
      <c r="F292" s="300"/>
      <c r="G292" s="221"/>
      <c r="H292" s="150"/>
      <c r="I292" s="150"/>
      <c r="J292" s="150"/>
      <c r="K292" s="150"/>
      <c r="L292" s="150"/>
      <c r="M292" s="150"/>
      <c r="N292" s="150"/>
      <c r="O292" s="150"/>
      <c r="P292" s="222"/>
      <c r="Q292" s="997"/>
      <c r="R292" s="998"/>
      <c r="S292" s="998"/>
      <c r="T292" s="998"/>
      <c r="U292" s="998"/>
      <c r="V292" s="998"/>
      <c r="W292" s="998"/>
      <c r="X292" s="998"/>
      <c r="Y292" s="998"/>
      <c r="Z292" s="998"/>
      <c r="AA292" s="99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4"/>
      <c r="B293" s="238"/>
      <c r="C293" s="237"/>
      <c r="D293" s="238"/>
      <c r="E293" s="237"/>
      <c r="F293" s="300"/>
      <c r="G293" s="258" t="s">
        <v>323</v>
      </c>
      <c r="H293" s="155"/>
      <c r="I293" s="155"/>
      <c r="J293" s="155"/>
      <c r="K293" s="155"/>
      <c r="L293" s="155"/>
      <c r="M293" s="155"/>
      <c r="N293" s="155"/>
      <c r="O293" s="155"/>
      <c r="P293" s="156"/>
      <c r="Q293" s="162" t="s">
        <v>376</v>
      </c>
      <c r="R293" s="155"/>
      <c r="S293" s="155"/>
      <c r="T293" s="155"/>
      <c r="U293" s="155"/>
      <c r="V293" s="155"/>
      <c r="W293" s="155"/>
      <c r="X293" s="155"/>
      <c r="Y293" s="155"/>
      <c r="Z293" s="155"/>
      <c r="AA293" s="155"/>
      <c r="AB293" s="273" t="s">
        <v>377</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4"/>
      <c r="B295" s="238"/>
      <c r="C295" s="237"/>
      <c r="D295" s="238"/>
      <c r="E295" s="237"/>
      <c r="F295" s="300"/>
      <c r="G295" s="216"/>
      <c r="H295" s="147"/>
      <c r="I295" s="147"/>
      <c r="J295" s="147"/>
      <c r="K295" s="147"/>
      <c r="L295" s="147"/>
      <c r="M295" s="147"/>
      <c r="N295" s="147"/>
      <c r="O295" s="147"/>
      <c r="P295" s="217"/>
      <c r="Q295" s="991"/>
      <c r="R295" s="992"/>
      <c r="S295" s="992"/>
      <c r="T295" s="992"/>
      <c r="U295" s="992"/>
      <c r="V295" s="992"/>
      <c r="W295" s="992"/>
      <c r="X295" s="992"/>
      <c r="Y295" s="992"/>
      <c r="Z295" s="992"/>
      <c r="AA295" s="99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4"/>
      <c r="B296" s="238"/>
      <c r="C296" s="237"/>
      <c r="D296" s="238"/>
      <c r="E296" s="237"/>
      <c r="F296" s="300"/>
      <c r="G296" s="218"/>
      <c r="H296" s="219"/>
      <c r="I296" s="219"/>
      <c r="J296" s="219"/>
      <c r="K296" s="219"/>
      <c r="L296" s="219"/>
      <c r="M296" s="219"/>
      <c r="N296" s="219"/>
      <c r="O296" s="219"/>
      <c r="P296" s="220"/>
      <c r="Q296" s="994"/>
      <c r="R296" s="995"/>
      <c r="S296" s="995"/>
      <c r="T296" s="995"/>
      <c r="U296" s="995"/>
      <c r="V296" s="995"/>
      <c r="W296" s="995"/>
      <c r="X296" s="995"/>
      <c r="Y296" s="995"/>
      <c r="Z296" s="995"/>
      <c r="AA296" s="99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4"/>
      <c r="B297" s="238"/>
      <c r="C297" s="237"/>
      <c r="D297" s="238"/>
      <c r="E297" s="237"/>
      <c r="F297" s="300"/>
      <c r="G297" s="218"/>
      <c r="H297" s="219"/>
      <c r="I297" s="219"/>
      <c r="J297" s="219"/>
      <c r="K297" s="219"/>
      <c r="L297" s="219"/>
      <c r="M297" s="219"/>
      <c r="N297" s="219"/>
      <c r="O297" s="219"/>
      <c r="P297" s="220"/>
      <c r="Q297" s="994"/>
      <c r="R297" s="995"/>
      <c r="S297" s="995"/>
      <c r="T297" s="995"/>
      <c r="U297" s="995"/>
      <c r="V297" s="995"/>
      <c r="W297" s="995"/>
      <c r="X297" s="995"/>
      <c r="Y297" s="995"/>
      <c r="Z297" s="995"/>
      <c r="AA297" s="996"/>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4"/>
      <c r="B298" s="238"/>
      <c r="C298" s="237"/>
      <c r="D298" s="238"/>
      <c r="E298" s="237"/>
      <c r="F298" s="300"/>
      <c r="G298" s="218"/>
      <c r="H298" s="219"/>
      <c r="I298" s="219"/>
      <c r="J298" s="219"/>
      <c r="K298" s="219"/>
      <c r="L298" s="219"/>
      <c r="M298" s="219"/>
      <c r="N298" s="219"/>
      <c r="O298" s="219"/>
      <c r="P298" s="220"/>
      <c r="Q298" s="994"/>
      <c r="R298" s="995"/>
      <c r="S298" s="995"/>
      <c r="T298" s="995"/>
      <c r="U298" s="995"/>
      <c r="V298" s="995"/>
      <c r="W298" s="995"/>
      <c r="X298" s="995"/>
      <c r="Y298" s="995"/>
      <c r="Z298" s="995"/>
      <c r="AA298" s="99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4"/>
      <c r="B299" s="238"/>
      <c r="C299" s="237"/>
      <c r="D299" s="238"/>
      <c r="E299" s="237"/>
      <c r="F299" s="300"/>
      <c r="G299" s="221"/>
      <c r="H299" s="150"/>
      <c r="I299" s="150"/>
      <c r="J299" s="150"/>
      <c r="K299" s="150"/>
      <c r="L299" s="150"/>
      <c r="M299" s="150"/>
      <c r="N299" s="150"/>
      <c r="O299" s="150"/>
      <c r="P299" s="222"/>
      <c r="Q299" s="997"/>
      <c r="R299" s="998"/>
      <c r="S299" s="998"/>
      <c r="T299" s="998"/>
      <c r="U299" s="998"/>
      <c r="V299" s="998"/>
      <c r="W299" s="998"/>
      <c r="X299" s="998"/>
      <c r="Y299" s="998"/>
      <c r="Z299" s="998"/>
      <c r="AA299" s="99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4"/>
      <c r="B300" s="238"/>
      <c r="C300" s="237"/>
      <c r="D300" s="238"/>
      <c r="E300" s="237"/>
      <c r="F300" s="300"/>
      <c r="G300" s="258" t="s">
        <v>323</v>
      </c>
      <c r="H300" s="155"/>
      <c r="I300" s="155"/>
      <c r="J300" s="155"/>
      <c r="K300" s="155"/>
      <c r="L300" s="155"/>
      <c r="M300" s="155"/>
      <c r="N300" s="155"/>
      <c r="O300" s="155"/>
      <c r="P300" s="156"/>
      <c r="Q300" s="162" t="s">
        <v>376</v>
      </c>
      <c r="R300" s="155"/>
      <c r="S300" s="155"/>
      <c r="T300" s="155"/>
      <c r="U300" s="155"/>
      <c r="V300" s="155"/>
      <c r="W300" s="155"/>
      <c r="X300" s="155"/>
      <c r="Y300" s="155"/>
      <c r="Z300" s="155"/>
      <c r="AA300" s="155"/>
      <c r="AB300" s="273" t="s">
        <v>377</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4"/>
      <c r="B302" s="238"/>
      <c r="C302" s="237"/>
      <c r="D302" s="238"/>
      <c r="E302" s="237"/>
      <c r="F302" s="300"/>
      <c r="G302" s="216"/>
      <c r="H302" s="147"/>
      <c r="I302" s="147"/>
      <c r="J302" s="147"/>
      <c r="K302" s="147"/>
      <c r="L302" s="147"/>
      <c r="M302" s="147"/>
      <c r="N302" s="147"/>
      <c r="O302" s="147"/>
      <c r="P302" s="217"/>
      <c r="Q302" s="991"/>
      <c r="R302" s="992"/>
      <c r="S302" s="992"/>
      <c r="T302" s="992"/>
      <c r="U302" s="992"/>
      <c r="V302" s="992"/>
      <c r="W302" s="992"/>
      <c r="X302" s="992"/>
      <c r="Y302" s="992"/>
      <c r="Z302" s="992"/>
      <c r="AA302" s="99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4"/>
      <c r="B303" s="238"/>
      <c r="C303" s="237"/>
      <c r="D303" s="238"/>
      <c r="E303" s="237"/>
      <c r="F303" s="300"/>
      <c r="G303" s="218"/>
      <c r="H303" s="219"/>
      <c r="I303" s="219"/>
      <c r="J303" s="219"/>
      <c r="K303" s="219"/>
      <c r="L303" s="219"/>
      <c r="M303" s="219"/>
      <c r="N303" s="219"/>
      <c r="O303" s="219"/>
      <c r="P303" s="220"/>
      <c r="Q303" s="994"/>
      <c r="R303" s="995"/>
      <c r="S303" s="995"/>
      <c r="T303" s="995"/>
      <c r="U303" s="995"/>
      <c r="V303" s="995"/>
      <c r="W303" s="995"/>
      <c r="X303" s="995"/>
      <c r="Y303" s="995"/>
      <c r="Z303" s="995"/>
      <c r="AA303" s="99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4"/>
      <c r="B304" s="238"/>
      <c r="C304" s="237"/>
      <c r="D304" s="238"/>
      <c r="E304" s="237"/>
      <c r="F304" s="300"/>
      <c r="G304" s="218"/>
      <c r="H304" s="219"/>
      <c r="I304" s="219"/>
      <c r="J304" s="219"/>
      <c r="K304" s="219"/>
      <c r="L304" s="219"/>
      <c r="M304" s="219"/>
      <c r="N304" s="219"/>
      <c r="O304" s="219"/>
      <c r="P304" s="220"/>
      <c r="Q304" s="994"/>
      <c r="R304" s="995"/>
      <c r="S304" s="995"/>
      <c r="T304" s="995"/>
      <c r="U304" s="995"/>
      <c r="V304" s="995"/>
      <c r="W304" s="995"/>
      <c r="X304" s="995"/>
      <c r="Y304" s="995"/>
      <c r="Z304" s="995"/>
      <c r="AA304" s="996"/>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4"/>
      <c r="B305" s="238"/>
      <c r="C305" s="237"/>
      <c r="D305" s="238"/>
      <c r="E305" s="237"/>
      <c r="F305" s="300"/>
      <c r="G305" s="218"/>
      <c r="H305" s="219"/>
      <c r="I305" s="219"/>
      <c r="J305" s="219"/>
      <c r="K305" s="219"/>
      <c r="L305" s="219"/>
      <c r="M305" s="219"/>
      <c r="N305" s="219"/>
      <c r="O305" s="219"/>
      <c r="P305" s="220"/>
      <c r="Q305" s="994"/>
      <c r="R305" s="995"/>
      <c r="S305" s="995"/>
      <c r="T305" s="995"/>
      <c r="U305" s="995"/>
      <c r="V305" s="995"/>
      <c r="W305" s="995"/>
      <c r="X305" s="995"/>
      <c r="Y305" s="995"/>
      <c r="Z305" s="995"/>
      <c r="AA305" s="99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4"/>
      <c r="B306" s="238"/>
      <c r="C306" s="237"/>
      <c r="D306" s="238"/>
      <c r="E306" s="301"/>
      <c r="F306" s="302"/>
      <c r="G306" s="221"/>
      <c r="H306" s="150"/>
      <c r="I306" s="150"/>
      <c r="J306" s="150"/>
      <c r="K306" s="150"/>
      <c r="L306" s="150"/>
      <c r="M306" s="150"/>
      <c r="N306" s="150"/>
      <c r="O306" s="150"/>
      <c r="P306" s="222"/>
      <c r="Q306" s="997"/>
      <c r="R306" s="998"/>
      <c r="S306" s="998"/>
      <c r="T306" s="998"/>
      <c r="U306" s="998"/>
      <c r="V306" s="998"/>
      <c r="W306" s="998"/>
      <c r="X306" s="998"/>
      <c r="Y306" s="998"/>
      <c r="Z306" s="998"/>
      <c r="AA306" s="99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4"/>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4"/>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x14ac:dyDescent="0.15">
      <c r="A313" s="100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4"/>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x14ac:dyDescent="0.15">
      <c r="A317" s="100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4"/>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x14ac:dyDescent="0.15">
      <c r="A321" s="100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4"/>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x14ac:dyDescent="0.15">
      <c r="A325" s="100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4"/>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x14ac:dyDescent="0.15">
      <c r="A329" s="100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4"/>
      <c r="B332" s="238"/>
      <c r="C332" s="237"/>
      <c r="D332" s="238"/>
      <c r="E332" s="237"/>
      <c r="F332" s="300"/>
      <c r="G332" s="258" t="s">
        <v>323</v>
      </c>
      <c r="H332" s="155"/>
      <c r="I332" s="155"/>
      <c r="J332" s="155"/>
      <c r="K332" s="155"/>
      <c r="L332" s="155"/>
      <c r="M332" s="155"/>
      <c r="N332" s="155"/>
      <c r="O332" s="155"/>
      <c r="P332" s="156"/>
      <c r="Q332" s="162" t="s">
        <v>376</v>
      </c>
      <c r="R332" s="155"/>
      <c r="S332" s="155"/>
      <c r="T332" s="155"/>
      <c r="U332" s="155"/>
      <c r="V332" s="155"/>
      <c r="W332" s="155"/>
      <c r="X332" s="155"/>
      <c r="Y332" s="155"/>
      <c r="Z332" s="155"/>
      <c r="AA332" s="155"/>
      <c r="AB332" s="273" t="s">
        <v>377</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0"/>
    </row>
    <row r="333" spans="1:50" ht="22.5" hidden="1" customHeight="1" x14ac:dyDescent="0.15">
      <c r="A333" s="100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4"/>
      <c r="B334" s="238"/>
      <c r="C334" s="237"/>
      <c r="D334" s="238"/>
      <c r="E334" s="237"/>
      <c r="F334" s="300"/>
      <c r="G334" s="216"/>
      <c r="H334" s="147"/>
      <c r="I334" s="147"/>
      <c r="J334" s="147"/>
      <c r="K334" s="147"/>
      <c r="L334" s="147"/>
      <c r="M334" s="147"/>
      <c r="N334" s="147"/>
      <c r="O334" s="147"/>
      <c r="P334" s="217"/>
      <c r="Q334" s="991"/>
      <c r="R334" s="992"/>
      <c r="S334" s="992"/>
      <c r="T334" s="992"/>
      <c r="U334" s="992"/>
      <c r="V334" s="992"/>
      <c r="W334" s="992"/>
      <c r="X334" s="992"/>
      <c r="Y334" s="992"/>
      <c r="Z334" s="992"/>
      <c r="AA334" s="99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4"/>
      <c r="B335" s="238"/>
      <c r="C335" s="237"/>
      <c r="D335" s="238"/>
      <c r="E335" s="237"/>
      <c r="F335" s="300"/>
      <c r="G335" s="218"/>
      <c r="H335" s="219"/>
      <c r="I335" s="219"/>
      <c r="J335" s="219"/>
      <c r="K335" s="219"/>
      <c r="L335" s="219"/>
      <c r="M335" s="219"/>
      <c r="N335" s="219"/>
      <c r="O335" s="219"/>
      <c r="P335" s="220"/>
      <c r="Q335" s="994"/>
      <c r="R335" s="995"/>
      <c r="S335" s="995"/>
      <c r="T335" s="995"/>
      <c r="U335" s="995"/>
      <c r="V335" s="995"/>
      <c r="W335" s="995"/>
      <c r="X335" s="995"/>
      <c r="Y335" s="995"/>
      <c r="Z335" s="995"/>
      <c r="AA335" s="99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4"/>
      <c r="B336" s="238"/>
      <c r="C336" s="237"/>
      <c r="D336" s="238"/>
      <c r="E336" s="237"/>
      <c r="F336" s="300"/>
      <c r="G336" s="218"/>
      <c r="H336" s="219"/>
      <c r="I336" s="219"/>
      <c r="J336" s="219"/>
      <c r="K336" s="219"/>
      <c r="L336" s="219"/>
      <c r="M336" s="219"/>
      <c r="N336" s="219"/>
      <c r="O336" s="219"/>
      <c r="P336" s="220"/>
      <c r="Q336" s="994"/>
      <c r="R336" s="995"/>
      <c r="S336" s="995"/>
      <c r="T336" s="995"/>
      <c r="U336" s="995"/>
      <c r="V336" s="995"/>
      <c r="W336" s="995"/>
      <c r="X336" s="995"/>
      <c r="Y336" s="995"/>
      <c r="Z336" s="995"/>
      <c r="AA336" s="996"/>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4"/>
      <c r="B337" s="238"/>
      <c r="C337" s="237"/>
      <c r="D337" s="238"/>
      <c r="E337" s="237"/>
      <c r="F337" s="300"/>
      <c r="G337" s="218"/>
      <c r="H337" s="219"/>
      <c r="I337" s="219"/>
      <c r="J337" s="219"/>
      <c r="K337" s="219"/>
      <c r="L337" s="219"/>
      <c r="M337" s="219"/>
      <c r="N337" s="219"/>
      <c r="O337" s="219"/>
      <c r="P337" s="220"/>
      <c r="Q337" s="994"/>
      <c r="R337" s="995"/>
      <c r="S337" s="995"/>
      <c r="T337" s="995"/>
      <c r="U337" s="995"/>
      <c r="V337" s="995"/>
      <c r="W337" s="995"/>
      <c r="X337" s="995"/>
      <c r="Y337" s="995"/>
      <c r="Z337" s="995"/>
      <c r="AA337" s="99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4"/>
      <c r="B338" s="238"/>
      <c r="C338" s="237"/>
      <c r="D338" s="238"/>
      <c r="E338" s="237"/>
      <c r="F338" s="300"/>
      <c r="G338" s="221"/>
      <c r="H338" s="150"/>
      <c r="I338" s="150"/>
      <c r="J338" s="150"/>
      <c r="K338" s="150"/>
      <c r="L338" s="150"/>
      <c r="M338" s="150"/>
      <c r="N338" s="150"/>
      <c r="O338" s="150"/>
      <c r="P338" s="222"/>
      <c r="Q338" s="997"/>
      <c r="R338" s="998"/>
      <c r="S338" s="998"/>
      <c r="T338" s="998"/>
      <c r="U338" s="998"/>
      <c r="V338" s="998"/>
      <c r="W338" s="998"/>
      <c r="X338" s="998"/>
      <c r="Y338" s="998"/>
      <c r="Z338" s="998"/>
      <c r="AA338" s="99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4"/>
      <c r="B339" s="238"/>
      <c r="C339" s="237"/>
      <c r="D339" s="238"/>
      <c r="E339" s="237"/>
      <c r="F339" s="300"/>
      <c r="G339" s="258" t="s">
        <v>323</v>
      </c>
      <c r="H339" s="155"/>
      <c r="I339" s="155"/>
      <c r="J339" s="155"/>
      <c r="K339" s="155"/>
      <c r="L339" s="155"/>
      <c r="M339" s="155"/>
      <c r="N339" s="155"/>
      <c r="O339" s="155"/>
      <c r="P339" s="156"/>
      <c r="Q339" s="162" t="s">
        <v>376</v>
      </c>
      <c r="R339" s="155"/>
      <c r="S339" s="155"/>
      <c r="T339" s="155"/>
      <c r="U339" s="155"/>
      <c r="V339" s="155"/>
      <c r="W339" s="155"/>
      <c r="X339" s="155"/>
      <c r="Y339" s="155"/>
      <c r="Z339" s="155"/>
      <c r="AA339" s="155"/>
      <c r="AB339" s="273" t="s">
        <v>377</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4"/>
      <c r="B341" s="238"/>
      <c r="C341" s="237"/>
      <c r="D341" s="238"/>
      <c r="E341" s="237"/>
      <c r="F341" s="300"/>
      <c r="G341" s="216"/>
      <c r="H341" s="147"/>
      <c r="I341" s="147"/>
      <c r="J341" s="147"/>
      <c r="K341" s="147"/>
      <c r="L341" s="147"/>
      <c r="M341" s="147"/>
      <c r="N341" s="147"/>
      <c r="O341" s="147"/>
      <c r="P341" s="217"/>
      <c r="Q341" s="991"/>
      <c r="R341" s="992"/>
      <c r="S341" s="992"/>
      <c r="T341" s="992"/>
      <c r="U341" s="992"/>
      <c r="V341" s="992"/>
      <c r="W341" s="992"/>
      <c r="X341" s="992"/>
      <c r="Y341" s="992"/>
      <c r="Z341" s="992"/>
      <c r="AA341" s="99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4"/>
      <c r="B342" s="238"/>
      <c r="C342" s="237"/>
      <c r="D342" s="238"/>
      <c r="E342" s="237"/>
      <c r="F342" s="300"/>
      <c r="G342" s="218"/>
      <c r="H342" s="219"/>
      <c r="I342" s="219"/>
      <c r="J342" s="219"/>
      <c r="K342" s="219"/>
      <c r="L342" s="219"/>
      <c r="M342" s="219"/>
      <c r="N342" s="219"/>
      <c r="O342" s="219"/>
      <c r="P342" s="220"/>
      <c r="Q342" s="994"/>
      <c r="R342" s="995"/>
      <c r="S342" s="995"/>
      <c r="T342" s="995"/>
      <c r="U342" s="995"/>
      <c r="V342" s="995"/>
      <c r="W342" s="995"/>
      <c r="X342" s="995"/>
      <c r="Y342" s="995"/>
      <c r="Z342" s="995"/>
      <c r="AA342" s="99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4"/>
      <c r="B343" s="238"/>
      <c r="C343" s="237"/>
      <c r="D343" s="238"/>
      <c r="E343" s="237"/>
      <c r="F343" s="300"/>
      <c r="G343" s="218"/>
      <c r="H343" s="219"/>
      <c r="I343" s="219"/>
      <c r="J343" s="219"/>
      <c r="K343" s="219"/>
      <c r="L343" s="219"/>
      <c r="M343" s="219"/>
      <c r="N343" s="219"/>
      <c r="O343" s="219"/>
      <c r="P343" s="220"/>
      <c r="Q343" s="994"/>
      <c r="R343" s="995"/>
      <c r="S343" s="995"/>
      <c r="T343" s="995"/>
      <c r="U343" s="995"/>
      <c r="V343" s="995"/>
      <c r="W343" s="995"/>
      <c r="X343" s="995"/>
      <c r="Y343" s="995"/>
      <c r="Z343" s="995"/>
      <c r="AA343" s="996"/>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4"/>
      <c r="B344" s="238"/>
      <c r="C344" s="237"/>
      <c r="D344" s="238"/>
      <c r="E344" s="237"/>
      <c r="F344" s="300"/>
      <c r="G344" s="218"/>
      <c r="H344" s="219"/>
      <c r="I344" s="219"/>
      <c r="J344" s="219"/>
      <c r="K344" s="219"/>
      <c r="L344" s="219"/>
      <c r="M344" s="219"/>
      <c r="N344" s="219"/>
      <c r="O344" s="219"/>
      <c r="P344" s="220"/>
      <c r="Q344" s="994"/>
      <c r="R344" s="995"/>
      <c r="S344" s="995"/>
      <c r="T344" s="995"/>
      <c r="U344" s="995"/>
      <c r="V344" s="995"/>
      <c r="W344" s="995"/>
      <c r="X344" s="995"/>
      <c r="Y344" s="995"/>
      <c r="Z344" s="995"/>
      <c r="AA344" s="99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4"/>
      <c r="B345" s="238"/>
      <c r="C345" s="237"/>
      <c r="D345" s="238"/>
      <c r="E345" s="237"/>
      <c r="F345" s="300"/>
      <c r="G345" s="221"/>
      <c r="H345" s="150"/>
      <c r="I345" s="150"/>
      <c r="J345" s="150"/>
      <c r="K345" s="150"/>
      <c r="L345" s="150"/>
      <c r="M345" s="150"/>
      <c r="N345" s="150"/>
      <c r="O345" s="150"/>
      <c r="P345" s="222"/>
      <c r="Q345" s="997"/>
      <c r="R345" s="998"/>
      <c r="S345" s="998"/>
      <c r="T345" s="998"/>
      <c r="U345" s="998"/>
      <c r="V345" s="998"/>
      <c r="W345" s="998"/>
      <c r="X345" s="998"/>
      <c r="Y345" s="998"/>
      <c r="Z345" s="998"/>
      <c r="AA345" s="99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4"/>
      <c r="B346" s="238"/>
      <c r="C346" s="237"/>
      <c r="D346" s="238"/>
      <c r="E346" s="237"/>
      <c r="F346" s="300"/>
      <c r="G346" s="258" t="s">
        <v>323</v>
      </c>
      <c r="H346" s="155"/>
      <c r="I346" s="155"/>
      <c r="J346" s="155"/>
      <c r="K346" s="155"/>
      <c r="L346" s="155"/>
      <c r="M346" s="155"/>
      <c r="N346" s="155"/>
      <c r="O346" s="155"/>
      <c r="P346" s="156"/>
      <c r="Q346" s="162" t="s">
        <v>376</v>
      </c>
      <c r="R346" s="155"/>
      <c r="S346" s="155"/>
      <c r="T346" s="155"/>
      <c r="U346" s="155"/>
      <c r="V346" s="155"/>
      <c r="W346" s="155"/>
      <c r="X346" s="155"/>
      <c r="Y346" s="155"/>
      <c r="Z346" s="155"/>
      <c r="AA346" s="155"/>
      <c r="AB346" s="273" t="s">
        <v>377</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4"/>
      <c r="B348" s="238"/>
      <c r="C348" s="237"/>
      <c r="D348" s="238"/>
      <c r="E348" s="237"/>
      <c r="F348" s="300"/>
      <c r="G348" s="216"/>
      <c r="H348" s="147"/>
      <c r="I348" s="147"/>
      <c r="J348" s="147"/>
      <c r="K348" s="147"/>
      <c r="L348" s="147"/>
      <c r="M348" s="147"/>
      <c r="N348" s="147"/>
      <c r="O348" s="147"/>
      <c r="P348" s="217"/>
      <c r="Q348" s="991"/>
      <c r="R348" s="992"/>
      <c r="S348" s="992"/>
      <c r="T348" s="992"/>
      <c r="U348" s="992"/>
      <c r="V348" s="992"/>
      <c r="W348" s="992"/>
      <c r="X348" s="992"/>
      <c r="Y348" s="992"/>
      <c r="Z348" s="992"/>
      <c r="AA348" s="99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4"/>
      <c r="B349" s="238"/>
      <c r="C349" s="237"/>
      <c r="D349" s="238"/>
      <c r="E349" s="237"/>
      <c r="F349" s="300"/>
      <c r="G349" s="218"/>
      <c r="H349" s="219"/>
      <c r="I349" s="219"/>
      <c r="J349" s="219"/>
      <c r="K349" s="219"/>
      <c r="L349" s="219"/>
      <c r="M349" s="219"/>
      <c r="N349" s="219"/>
      <c r="O349" s="219"/>
      <c r="P349" s="220"/>
      <c r="Q349" s="994"/>
      <c r="R349" s="995"/>
      <c r="S349" s="995"/>
      <c r="T349" s="995"/>
      <c r="U349" s="995"/>
      <c r="V349" s="995"/>
      <c r="W349" s="995"/>
      <c r="X349" s="995"/>
      <c r="Y349" s="995"/>
      <c r="Z349" s="995"/>
      <c r="AA349" s="99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4"/>
      <c r="B350" s="238"/>
      <c r="C350" s="237"/>
      <c r="D350" s="238"/>
      <c r="E350" s="237"/>
      <c r="F350" s="300"/>
      <c r="G350" s="218"/>
      <c r="H350" s="219"/>
      <c r="I350" s="219"/>
      <c r="J350" s="219"/>
      <c r="K350" s="219"/>
      <c r="L350" s="219"/>
      <c r="M350" s="219"/>
      <c r="N350" s="219"/>
      <c r="O350" s="219"/>
      <c r="P350" s="220"/>
      <c r="Q350" s="994"/>
      <c r="R350" s="995"/>
      <c r="S350" s="995"/>
      <c r="T350" s="995"/>
      <c r="U350" s="995"/>
      <c r="V350" s="995"/>
      <c r="W350" s="995"/>
      <c r="X350" s="995"/>
      <c r="Y350" s="995"/>
      <c r="Z350" s="995"/>
      <c r="AA350" s="996"/>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4"/>
      <c r="B351" s="238"/>
      <c r="C351" s="237"/>
      <c r="D351" s="238"/>
      <c r="E351" s="237"/>
      <c r="F351" s="300"/>
      <c r="G351" s="218"/>
      <c r="H351" s="219"/>
      <c r="I351" s="219"/>
      <c r="J351" s="219"/>
      <c r="K351" s="219"/>
      <c r="L351" s="219"/>
      <c r="M351" s="219"/>
      <c r="N351" s="219"/>
      <c r="O351" s="219"/>
      <c r="P351" s="220"/>
      <c r="Q351" s="994"/>
      <c r="R351" s="995"/>
      <c r="S351" s="995"/>
      <c r="T351" s="995"/>
      <c r="U351" s="995"/>
      <c r="V351" s="995"/>
      <c r="W351" s="995"/>
      <c r="X351" s="995"/>
      <c r="Y351" s="995"/>
      <c r="Z351" s="995"/>
      <c r="AA351" s="99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4"/>
      <c r="B352" s="238"/>
      <c r="C352" s="237"/>
      <c r="D352" s="238"/>
      <c r="E352" s="237"/>
      <c r="F352" s="300"/>
      <c r="G352" s="221"/>
      <c r="H352" s="150"/>
      <c r="I352" s="150"/>
      <c r="J352" s="150"/>
      <c r="K352" s="150"/>
      <c r="L352" s="150"/>
      <c r="M352" s="150"/>
      <c r="N352" s="150"/>
      <c r="O352" s="150"/>
      <c r="P352" s="222"/>
      <c r="Q352" s="997"/>
      <c r="R352" s="998"/>
      <c r="S352" s="998"/>
      <c r="T352" s="998"/>
      <c r="U352" s="998"/>
      <c r="V352" s="998"/>
      <c r="W352" s="998"/>
      <c r="X352" s="998"/>
      <c r="Y352" s="998"/>
      <c r="Z352" s="998"/>
      <c r="AA352" s="99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4"/>
      <c r="B353" s="238"/>
      <c r="C353" s="237"/>
      <c r="D353" s="238"/>
      <c r="E353" s="237"/>
      <c r="F353" s="300"/>
      <c r="G353" s="258" t="s">
        <v>323</v>
      </c>
      <c r="H353" s="155"/>
      <c r="I353" s="155"/>
      <c r="J353" s="155"/>
      <c r="K353" s="155"/>
      <c r="L353" s="155"/>
      <c r="M353" s="155"/>
      <c r="N353" s="155"/>
      <c r="O353" s="155"/>
      <c r="P353" s="156"/>
      <c r="Q353" s="162" t="s">
        <v>376</v>
      </c>
      <c r="R353" s="155"/>
      <c r="S353" s="155"/>
      <c r="T353" s="155"/>
      <c r="U353" s="155"/>
      <c r="V353" s="155"/>
      <c r="W353" s="155"/>
      <c r="X353" s="155"/>
      <c r="Y353" s="155"/>
      <c r="Z353" s="155"/>
      <c r="AA353" s="155"/>
      <c r="AB353" s="273" t="s">
        <v>377</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4"/>
      <c r="B355" s="238"/>
      <c r="C355" s="237"/>
      <c r="D355" s="238"/>
      <c r="E355" s="237"/>
      <c r="F355" s="300"/>
      <c r="G355" s="216"/>
      <c r="H355" s="147"/>
      <c r="I355" s="147"/>
      <c r="J355" s="147"/>
      <c r="K355" s="147"/>
      <c r="L355" s="147"/>
      <c r="M355" s="147"/>
      <c r="N355" s="147"/>
      <c r="O355" s="147"/>
      <c r="P355" s="217"/>
      <c r="Q355" s="991"/>
      <c r="R355" s="992"/>
      <c r="S355" s="992"/>
      <c r="T355" s="992"/>
      <c r="U355" s="992"/>
      <c r="V355" s="992"/>
      <c r="W355" s="992"/>
      <c r="X355" s="992"/>
      <c r="Y355" s="992"/>
      <c r="Z355" s="992"/>
      <c r="AA355" s="99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4"/>
      <c r="B356" s="238"/>
      <c r="C356" s="237"/>
      <c r="D356" s="238"/>
      <c r="E356" s="237"/>
      <c r="F356" s="300"/>
      <c r="G356" s="218"/>
      <c r="H356" s="219"/>
      <c r="I356" s="219"/>
      <c r="J356" s="219"/>
      <c r="K356" s="219"/>
      <c r="L356" s="219"/>
      <c r="M356" s="219"/>
      <c r="N356" s="219"/>
      <c r="O356" s="219"/>
      <c r="P356" s="220"/>
      <c r="Q356" s="994"/>
      <c r="R356" s="995"/>
      <c r="S356" s="995"/>
      <c r="T356" s="995"/>
      <c r="U356" s="995"/>
      <c r="V356" s="995"/>
      <c r="W356" s="995"/>
      <c r="X356" s="995"/>
      <c r="Y356" s="995"/>
      <c r="Z356" s="995"/>
      <c r="AA356" s="99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4"/>
      <c r="B357" s="238"/>
      <c r="C357" s="237"/>
      <c r="D357" s="238"/>
      <c r="E357" s="237"/>
      <c r="F357" s="300"/>
      <c r="G357" s="218"/>
      <c r="H357" s="219"/>
      <c r="I357" s="219"/>
      <c r="J357" s="219"/>
      <c r="K357" s="219"/>
      <c r="L357" s="219"/>
      <c r="M357" s="219"/>
      <c r="N357" s="219"/>
      <c r="O357" s="219"/>
      <c r="P357" s="220"/>
      <c r="Q357" s="994"/>
      <c r="R357" s="995"/>
      <c r="S357" s="995"/>
      <c r="T357" s="995"/>
      <c r="U357" s="995"/>
      <c r="V357" s="995"/>
      <c r="W357" s="995"/>
      <c r="X357" s="995"/>
      <c r="Y357" s="995"/>
      <c r="Z357" s="995"/>
      <c r="AA357" s="996"/>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4"/>
      <c r="B358" s="238"/>
      <c r="C358" s="237"/>
      <c r="D358" s="238"/>
      <c r="E358" s="237"/>
      <c r="F358" s="300"/>
      <c r="G358" s="218"/>
      <c r="H358" s="219"/>
      <c r="I358" s="219"/>
      <c r="J358" s="219"/>
      <c r="K358" s="219"/>
      <c r="L358" s="219"/>
      <c r="M358" s="219"/>
      <c r="N358" s="219"/>
      <c r="O358" s="219"/>
      <c r="P358" s="220"/>
      <c r="Q358" s="994"/>
      <c r="R358" s="995"/>
      <c r="S358" s="995"/>
      <c r="T358" s="995"/>
      <c r="U358" s="995"/>
      <c r="V358" s="995"/>
      <c r="W358" s="995"/>
      <c r="X358" s="995"/>
      <c r="Y358" s="995"/>
      <c r="Z358" s="995"/>
      <c r="AA358" s="99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4"/>
      <c r="B359" s="238"/>
      <c r="C359" s="237"/>
      <c r="D359" s="238"/>
      <c r="E359" s="237"/>
      <c r="F359" s="300"/>
      <c r="G359" s="221"/>
      <c r="H359" s="150"/>
      <c r="I359" s="150"/>
      <c r="J359" s="150"/>
      <c r="K359" s="150"/>
      <c r="L359" s="150"/>
      <c r="M359" s="150"/>
      <c r="N359" s="150"/>
      <c r="O359" s="150"/>
      <c r="P359" s="222"/>
      <c r="Q359" s="997"/>
      <c r="R359" s="998"/>
      <c r="S359" s="998"/>
      <c r="T359" s="998"/>
      <c r="U359" s="998"/>
      <c r="V359" s="998"/>
      <c r="W359" s="998"/>
      <c r="X359" s="998"/>
      <c r="Y359" s="998"/>
      <c r="Z359" s="998"/>
      <c r="AA359" s="99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4"/>
      <c r="B360" s="238"/>
      <c r="C360" s="237"/>
      <c r="D360" s="238"/>
      <c r="E360" s="237"/>
      <c r="F360" s="300"/>
      <c r="G360" s="258" t="s">
        <v>323</v>
      </c>
      <c r="H360" s="155"/>
      <c r="I360" s="155"/>
      <c r="J360" s="155"/>
      <c r="K360" s="155"/>
      <c r="L360" s="155"/>
      <c r="M360" s="155"/>
      <c r="N360" s="155"/>
      <c r="O360" s="155"/>
      <c r="P360" s="156"/>
      <c r="Q360" s="162" t="s">
        <v>376</v>
      </c>
      <c r="R360" s="155"/>
      <c r="S360" s="155"/>
      <c r="T360" s="155"/>
      <c r="U360" s="155"/>
      <c r="V360" s="155"/>
      <c r="W360" s="155"/>
      <c r="X360" s="155"/>
      <c r="Y360" s="155"/>
      <c r="Z360" s="155"/>
      <c r="AA360" s="155"/>
      <c r="AB360" s="273" t="s">
        <v>377</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4"/>
      <c r="B362" s="238"/>
      <c r="C362" s="237"/>
      <c r="D362" s="238"/>
      <c r="E362" s="237"/>
      <c r="F362" s="300"/>
      <c r="G362" s="216"/>
      <c r="H362" s="147"/>
      <c r="I362" s="147"/>
      <c r="J362" s="147"/>
      <c r="K362" s="147"/>
      <c r="L362" s="147"/>
      <c r="M362" s="147"/>
      <c r="N362" s="147"/>
      <c r="O362" s="147"/>
      <c r="P362" s="217"/>
      <c r="Q362" s="991"/>
      <c r="R362" s="992"/>
      <c r="S362" s="992"/>
      <c r="T362" s="992"/>
      <c r="U362" s="992"/>
      <c r="V362" s="992"/>
      <c r="W362" s="992"/>
      <c r="X362" s="992"/>
      <c r="Y362" s="992"/>
      <c r="Z362" s="992"/>
      <c r="AA362" s="99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4"/>
      <c r="B363" s="238"/>
      <c r="C363" s="237"/>
      <c r="D363" s="238"/>
      <c r="E363" s="237"/>
      <c r="F363" s="300"/>
      <c r="G363" s="218"/>
      <c r="H363" s="219"/>
      <c r="I363" s="219"/>
      <c r="J363" s="219"/>
      <c r="K363" s="219"/>
      <c r="L363" s="219"/>
      <c r="M363" s="219"/>
      <c r="N363" s="219"/>
      <c r="O363" s="219"/>
      <c r="P363" s="220"/>
      <c r="Q363" s="994"/>
      <c r="R363" s="995"/>
      <c r="S363" s="995"/>
      <c r="T363" s="995"/>
      <c r="U363" s="995"/>
      <c r="V363" s="995"/>
      <c r="W363" s="995"/>
      <c r="X363" s="995"/>
      <c r="Y363" s="995"/>
      <c r="Z363" s="995"/>
      <c r="AA363" s="99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4"/>
      <c r="B364" s="238"/>
      <c r="C364" s="237"/>
      <c r="D364" s="238"/>
      <c r="E364" s="237"/>
      <c r="F364" s="300"/>
      <c r="G364" s="218"/>
      <c r="H364" s="219"/>
      <c r="I364" s="219"/>
      <c r="J364" s="219"/>
      <c r="K364" s="219"/>
      <c r="L364" s="219"/>
      <c r="M364" s="219"/>
      <c r="N364" s="219"/>
      <c r="O364" s="219"/>
      <c r="P364" s="220"/>
      <c r="Q364" s="994"/>
      <c r="R364" s="995"/>
      <c r="S364" s="995"/>
      <c r="T364" s="995"/>
      <c r="U364" s="995"/>
      <c r="V364" s="995"/>
      <c r="W364" s="995"/>
      <c r="X364" s="995"/>
      <c r="Y364" s="995"/>
      <c r="Z364" s="995"/>
      <c r="AA364" s="996"/>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4"/>
      <c r="B365" s="238"/>
      <c r="C365" s="237"/>
      <c r="D365" s="238"/>
      <c r="E365" s="237"/>
      <c r="F365" s="300"/>
      <c r="G365" s="218"/>
      <c r="H365" s="219"/>
      <c r="I365" s="219"/>
      <c r="J365" s="219"/>
      <c r="K365" s="219"/>
      <c r="L365" s="219"/>
      <c r="M365" s="219"/>
      <c r="N365" s="219"/>
      <c r="O365" s="219"/>
      <c r="P365" s="220"/>
      <c r="Q365" s="994"/>
      <c r="R365" s="995"/>
      <c r="S365" s="995"/>
      <c r="T365" s="995"/>
      <c r="U365" s="995"/>
      <c r="V365" s="995"/>
      <c r="W365" s="995"/>
      <c r="X365" s="995"/>
      <c r="Y365" s="995"/>
      <c r="Z365" s="995"/>
      <c r="AA365" s="99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4"/>
      <c r="B366" s="238"/>
      <c r="C366" s="237"/>
      <c r="D366" s="238"/>
      <c r="E366" s="301"/>
      <c r="F366" s="302"/>
      <c r="G366" s="221"/>
      <c r="H366" s="150"/>
      <c r="I366" s="150"/>
      <c r="J366" s="150"/>
      <c r="K366" s="150"/>
      <c r="L366" s="150"/>
      <c r="M366" s="150"/>
      <c r="N366" s="150"/>
      <c r="O366" s="150"/>
      <c r="P366" s="222"/>
      <c r="Q366" s="997"/>
      <c r="R366" s="998"/>
      <c r="S366" s="998"/>
      <c r="T366" s="998"/>
      <c r="U366" s="998"/>
      <c r="V366" s="998"/>
      <c r="W366" s="998"/>
      <c r="X366" s="998"/>
      <c r="Y366" s="998"/>
      <c r="Z366" s="998"/>
      <c r="AA366" s="99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4"/>
      <c r="B369" s="238"/>
      <c r="C369" s="237"/>
      <c r="D369" s="238"/>
      <c r="E369" s="431"/>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32"/>
    </row>
    <row r="370" spans="1:50" ht="45" hidden="1" customHeight="1" x14ac:dyDescent="0.15">
      <c r="A370" s="1004"/>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4"/>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x14ac:dyDescent="0.15">
      <c r="A373" s="100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4"/>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x14ac:dyDescent="0.15">
      <c r="A377" s="100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4"/>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x14ac:dyDescent="0.15">
      <c r="A381" s="100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4"/>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x14ac:dyDescent="0.15">
      <c r="A385" s="100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4"/>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x14ac:dyDescent="0.15">
      <c r="A389" s="100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4"/>
      <c r="B392" s="238"/>
      <c r="C392" s="237"/>
      <c r="D392" s="238"/>
      <c r="E392" s="237"/>
      <c r="F392" s="300"/>
      <c r="G392" s="258" t="s">
        <v>323</v>
      </c>
      <c r="H392" s="155"/>
      <c r="I392" s="155"/>
      <c r="J392" s="155"/>
      <c r="K392" s="155"/>
      <c r="L392" s="155"/>
      <c r="M392" s="155"/>
      <c r="N392" s="155"/>
      <c r="O392" s="155"/>
      <c r="P392" s="156"/>
      <c r="Q392" s="162" t="s">
        <v>376</v>
      </c>
      <c r="R392" s="155"/>
      <c r="S392" s="155"/>
      <c r="T392" s="155"/>
      <c r="U392" s="155"/>
      <c r="V392" s="155"/>
      <c r="W392" s="155"/>
      <c r="X392" s="155"/>
      <c r="Y392" s="155"/>
      <c r="Z392" s="155"/>
      <c r="AA392" s="155"/>
      <c r="AB392" s="273" t="s">
        <v>377</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0"/>
    </row>
    <row r="393" spans="1:50" ht="22.5" hidden="1" customHeight="1" x14ac:dyDescent="0.15">
      <c r="A393" s="100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4"/>
      <c r="B394" s="238"/>
      <c r="C394" s="237"/>
      <c r="D394" s="238"/>
      <c r="E394" s="237"/>
      <c r="F394" s="300"/>
      <c r="G394" s="216"/>
      <c r="H394" s="147"/>
      <c r="I394" s="147"/>
      <c r="J394" s="147"/>
      <c r="K394" s="147"/>
      <c r="L394" s="147"/>
      <c r="M394" s="147"/>
      <c r="N394" s="147"/>
      <c r="O394" s="147"/>
      <c r="P394" s="217"/>
      <c r="Q394" s="991"/>
      <c r="R394" s="992"/>
      <c r="S394" s="992"/>
      <c r="T394" s="992"/>
      <c r="U394" s="992"/>
      <c r="V394" s="992"/>
      <c r="W394" s="992"/>
      <c r="X394" s="992"/>
      <c r="Y394" s="992"/>
      <c r="Z394" s="992"/>
      <c r="AA394" s="99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4"/>
      <c r="B395" s="238"/>
      <c r="C395" s="237"/>
      <c r="D395" s="238"/>
      <c r="E395" s="237"/>
      <c r="F395" s="300"/>
      <c r="G395" s="218"/>
      <c r="H395" s="219"/>
      <c r="I395" s="219"/>
      <c r="J395" s="219"/>
      <c r="K395" s="219"/>
      <c r="L395" s="219"/>
      <c r="M395" s="219"/>
      <c r="N395" s="219"/>
      <c r="O395" s="219"/>
      <c r="P395" s="220"/>
      <c r="Q395" s="994"/>
      <c r="R395" s="995"/>
      <c r="S395" s="995"/>
      <c r="T395" s="995"/>
      <c r="U395" s="995"/>
      <c r="V395" s="995"/>
      <c r="W395" s="995"/>
      <c r="X395" s="995"/>
      <c r="Y395" s="995"/>
      <c r="Z395" s="995"/>
      <c r="AA395" s="99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4"/>
      <c r="B396" s="238"/>
      <c r="C396" s="237"/>
      <c r="D396" s="238"/>
      <c r="E396" s="237"/>
      <c r="F396" s="300"/>
      <c r="G396" s="218"/>
      <c r="H396" s="219"/>
      <c r="I396" s="219"/>
      <c r="J396" s="219"/>
      <c r="K396" s="219"/>
      <c r="L396" s="219"/>
      <c r="M396" s="219"/>
      <c r="N396" s="219"/>
      <c r="O396" s="219"/>
      <c r="P396" s="220"/>
      <c r="Q396" s="994"/>
      <c r="R396" s="995"/>
      <c r="S396" s="995"/>
      <c r="T396" s="995"/>
      <c r="U396" s="995"/>
      <c r="V396" s="995"/>
      <c r="W396" s="995"/>
      <c r="X396" s="995"/>
      <c r="Y396" s="995"/>
      <c r="Z396" s="995"/>
      <c r="AA396" s="996"/>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4"/>
      <c r="B397" s="238"/>
      <c r="C397" s="237"/>
      <c r="D397" s="238"/>
      <c r="E397" s="237"/>
      <c r="F397" s="300"/>
      <c r="G397" s="218"/>
      <c r="H397" s="219"/>
      <c r="I397" s="219"/>
      <c r="J397" s="219"/>
      <c r="K397" s="219"/>
      <c r="L397" s="219"/>
      <c r="M397" s="219"/>
      <c r="N397" s="219"/>
      <c r="O397" s="219"/>
      <c r="P397" s="220"/>
      <c r="Q397" s="994"/>
      <c r="R397" s="995"/>
      <c r="S397" s="995"/>
      <c r="T397" s="995"/>
      <c r="U397" s="995"/>
      <c r="V397" s="995"/>
      <c r="W397" s="995"/>
      <c r="X397" s="995"/>
      <c r="Y397" s="995"/>
      <c r="Z397" s="995"/>
      <c r="AA397" s="99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4"/>
      <c r="B398" s="238"/>
      <c r="C398" s="237"/>
      <c r="D398" s="238"/>
      <c r="E398" s="237"/>
      <c r="F398" s="300"/>
      <c r="G398" s="221"/>
      <c r="H398" s="150"/>
      <c r="I398" s="150"/>
      <c r="J398" s="150"/>
      <c r="K398" s="150"/>
      <c r="L398" s="150"/>
      <c r="M398" s="150"/>
      <c r="N398" s="150"/>
      <c r="O398" s="150"/>
      <c r="P398" s="222"/>
      <c r="Q398" s="997"/>
      <c r="R398" s="998"/>
      <c r="S398" s="998"/>
      <c r="T398" s="998"/>
      <c r="U398" s="998"/>
      <c r="V398" s="998"/>
      <c r="W398" s="998"/>
      <c r="X398" s="998"/>
      <c r="Y398" s="998"/>
      <c r="Z398" s="998"/>
      <c r="AA398" s="99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4"/>
      <c r="B399" s="238"/>
      <c r="C399" s="237"/>
      <c r="D399" s="238"/>
      <c r="E399" s="237"/>
      <c r="F399" s="300"/>
      <c r="G399" s="258" t="s">
        <v>323</v>
      </c>
      <c r="H399" s="155"/>
      <c r="I399" s="155"/>
      <c r="J399" s="155"/>
      <c r="K399" s="155"/>
      <c r="L399" s="155"/>
      <c r="M399" s="155"/>
      <c r="N399" s="155"/>
      <c r="O399" s="155"/>
      <c r="P399" s="156"/>
      <c r="Q399" s="162" t="s">
        <v>376</v>
      </c>
      <c r="R399" s="155"/>
      <c r="S399" s="155"/>
      <c r="T399" s="155"/>
      <c r="U399" s="155"/>
      <c r="V399" s="155"/>
      <c r="W399" s="155"/>
      <c r="X399" s="155"/>
      <c r="Y399" s="155"/>
      <c r="Z399" s="155"/>
      <c r="AA399" s="155"/>
      <c r="AB399" s="273" t="s">
        <v>377</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4"/>
      <c r="B401" s="238"/>
      <c r="C401" s="237"/>
      <c r="D401" s="238"/>
      <c r="E401" s="237"/>
      <c r="F401" s="300"/>
      <c r="G401" s="216"/>
      <c r="H401" s="147"/>
      <c r="I401" s="147"/>
      <c r="J401" s="147"/>
      <c r="K401" s="147"/>
      <c r="L401" s="147"/>
      <c r="M401" s="147"/>
      <c r="N401" s="147"/>
      <c r="O401" s="147"/>
      <c r="P401" s="217"/>
      <c r="Q401" s="991"/>
      <c r="R401" s="992"/>
      <c r="S401" s="992"/>
      <c r="T401" s="992"/>
      <c r="U401" s="992"/>
      <c r="V401" s="992"/>
      <c r="W401" s="992"/>
      <c r="X401" s="992"/>
      <c r="Y401" s="992"/>
      <c r="Z401" s="992"/>
      <c r="AA401" s="99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4"/>
      <c r="B402" s="238"/>
      <c r="C402" s="237"/>
      <c r="D402" s="238"/>
      <c r="E402" s="237"/>
      <c r="F402" s="300"/>
      <c r="G402" s="218"/>
      <c r="H402" s="219"/>
      <c r="I402" s="219"/>
      <c r="J402" s="219"/>
      <c r="K402" s="219"/>
      <c r="L402" s="219"/>
      <c r="M402" s="219"/>
      <c r="N402" s="219"/>
      <c r="O402" s="219"/>
      <c r="P402" s="220"/>
      <c r="Q402" s="994"/>
      <c r="R402" s="995"/>
      <c r="S402" s="995"/>
      <c r="T402" s="995"/>
      <c r="U402" s="995"/>
      <c r="V402" s="995"/>
      <c r="W402" s="995"/>
      <c r="X402" s="995"/>
      <c r="Y402" s="995"/>
      <c r="Z402" s="995"/>
      <c r="AA402" s="99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4"/>
      <c r="B403" s="238"/>
      <c r="C403" s="237"/>
      <c r="D403" s="238"/>
      <c r="E403" s="237"/>
      <c r="F403" s="300"/>
      <c r="G403" s="218"/>
      <c r="H403" s="219"/>
      <c r="I403" s="219"/>
      <c r="J403" s="219"/>
      <c r="K403" s="219"/>
      <c r="L403" s="219"/>
      <c r="M403" s="219"/>
      <c r="N403" s="219"/>
      <c r="O403" s="219"/>
      <c r="P403" s="220"/>
      <c r="Q403" s="994"/>
      <c r="R403" s="995"/>
      <c r="S403" s="995"/>
      <c r="T403" s="995"/>
      <c r="U403" s="995"/>
      <c r="V403" s="995"/>
      <c r="W403" s="995"/>
      <c r="X403" s="995"/>
      <c r="Y403" s="995"/>
      <c r="Z403" s="995"/>
      <c r="AA403" s="996"/>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4"/>
      <c r="B404" s="238"/>
      <c r="C404" s="237"/>
      <c r="D404" s="238"/>
      <c r="E404" s="237"/>
      <c r="F404" s="300"/>
      <c r="G404" s="218"/>
      <c r="H404" s="219"/>
      <c r="I404" s="219"/>
      <c r="J404" s="219"/>
      <c r="K404" s="219"/>
      <c r="L404" s="219"/>
      <c r="M404" s="219"/>
      <c r="N404" s="219"/>
      <c r="O404" s="219"/>
      <c r="P404" s="220"/>
      <c r="Q404" s="994"/>
      <c r="R404" s="995"/>
      <c r="S404" s="995"/>
      <c r="T404" s="995"/>
      <c r="U404" s="995"/>
      <c r="V404" s="995"/>
      <c r="W404" s="995"/>
      <c r="X404" s="995"/>
      <c r="Y404" s="995"/>
      <c r="Z404" s="995"/>
      <c r="AA404" s="99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4"/>
      <c r="B405" s="238"/>
      <c r="C405" s="237"/>
      <c r="D405" s="238"/>
      <c r="E405" s="237"/>
      <c r="F405" s="300"/>
      <c r="G405" s="221"/>
      <c r="H405" s="150"/>
      <c r="I405" s="150"/>
      <c r="J405" s="150"/>
      <c r="K405" s="150"/>
      <c r="L405" s="150"/>
      <c r="M405" s="150"/>
      <c r="N405" s="150"/>
      <c r="O405" s="150"/>
      <c r="P405" s="222"/>
      <c r="Q405" s="997"/>
      <c r="R405" s="998"/>
      <c r="S405" s="998"/>
      <c r="T405" s="998"/>
      <c r="U405" s="998"/>
      <c r="V405" s="998"/>
      <c r="W405" s="998"/>
      <c r="X405" s="998"/>
      <c r="Y405" s="998"/>
      <c r="Z405" s="998"/>
      <c r="AA405" s="99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4"/>
      <c r="B406" s="238"/>
      <c r="C406" s="237"/>
      <c r="D406" s="238"/>
      <c r="E406" s="237"/>
      <c r="F406" s="300"/>
      <c r="G406" s="258" t="s">
        <v>323</v>
      </c>
      <c r="H406" s="155"/>
      <c r="I406" s="155"/>
      <c r="J406" s="155"/>
      <c r="K406" s="155"/>
      <c r="L406" s="155"/>
      <c r="M406" s="155"/>
      <c r="N406" s="155"/>
      <c r="O406" s="155"/>
      <c r="P406" s="156"/>
      <c r="Q406" s="162" t="s">
        <v>376</v>
      </c>
      <c r="R406" s="155"/>
      <c r="S406" s="155"/>
      <c r="T406" s="155"/>
      <c r="U406" s="155"/>
      <c r="V406" s="155"/>
      <c r="W406" s="155"/>
      <c r="X406" s="155"/>
      <c r="Y406" s="155"/>
      <c r="Z406" s="155"/>
      <c r="AA406" s="155"/>
      <c r="AB406" s="273" t="s">
        <v>377</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4"/>
      <c r="B408" s="238"/>
      <c r="C408" s="237"/>
      <c r="D408" s="238"/>
      <c r="E408" s="237"/>
      <c r="F408" s="300"/>
      <c r="G408" s="216"/>
      <c r="H408" s="147"/>
      <c r="I408" s="147"/>
      <c r="J408" s="147"/>
      <c r="K408" s="147"/>
      <c r="L408" s="147"/>
      <c r="M408" s="147"/>
      <c r="N408" s="147"/>
      <c r="O408" s="147"/>
      <c r="P408" s="217"/>
      <c r="Q408" s="991"/>
      <c r="R408" s="992"/>
      <c r="S408" s="992"/>
      <c r="T408" s="992"/>
      <c r="U408" s="992"/>
      <c r="V408" s="992"/>
      <c r="W408" s="992"/>
      <c r="X408" s="992"/>
      <c r="Y408" s="992"/>
      <c r="Z408" s="992"/>
      <c r="AA408" s="99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4"/>
      <c r="B409" s="238"/>
      <c r="C409" s="237"/>
      <c r="D409" s="238"/>
      <c r="E409" s="237"/>
      <c r="F409" s="300"/>
      <c r="G409" s="218"/>
      <c r="H409" s="219"/>
      <c r="I409" s="219"/>
      <c r="J409" s="219"/>
      <c r="K409" s="219"/>
      <c r="L409" s="219"/>
      <c r="M409" s="219"/>
      <c r="N409" s="219"/>
      <c r="O409" s="219"/>
      <c r="P409" s="220"/>
      <c r="Q409" s="994"/>
      <c r="R409" s="995"/>
      <c r="S409" s="995"/>
      <c r="T409" s="995"/>
      <c r="U409" s="995"/>
      <c r="V409" s="995"/>
      <c r="W409" s="995"/>
      <c r="X409" s="995"/>
      <c r="Y409" s="995"/>
      <c r="Z409" s="995"/>
      <c r="AA409" s="99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4"/>
      <c r="B410" s="238"/>
      <c r="C410" s="237"/>
      <c r="D410" s="238"/>
      <c r="E410" s="237"/>
      <c r="F410" s="300"/>
      <c r="G410" s="218"/>
      <c r="H410" s="219"/>
      <c r="I410" s="219"/>
      <c r="J410" s="219"/>
      <c r="K410" s="219"/>
      <c r="L410" s="219"/>
      <c r="M410" s="219"/>
      <c r="N410" s="219"/>
      <c r="O410" s="219"/>
      <c r="P410" s="220"/>
      <c r="Q410" s="994"/>
      <c r="R410" s="995"/>
      <c r="S410" s="995"/>
      <c r="T410" s="995"/>
      <c r="U410" s="995"/>
      <c r="V410" s="995"/>
      <c r="W410" s="995"/>
      <c r="X410" s="995"/>
      <c r="Y410" s="995"/>
      <c r="Z410" s="995"/>
      <c r="AA410" s="996"/>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4"/>
      <c r="B411" s="238"/>
      <c r="C411" s="237"/>
      <c r="D411" s="238"/>
      <c r="E411" s="237"/>
      <c r="F411" s="300"/>
      <c r="G411" s="218"/>
      <c r="H411" s="219"/>
      <c r="I411" s="219"/>
      <c r="J411" s="219"/>
      <c r="K411" s="219"/>
      <c r="L411" s="219"/>
      <c r="M411" s="219"/>
      <c r="N411" s="219"/>
      <c r="O411" s="219"/>
      <c r="P411" s="220"/>
      <c r="Q411" s="994"/>
      <c r="R411" s="995"/>
      <c r="S411" s="995"/>
      <c r="T411" s="995"/>
      <c r="U411" s="995"/>
      <c r="V411" s="995"/>
      <c r="W411" s="995"/>
      <c r="X411" s="995"/>
      <c r="Y411" s="995"/>
      <c r="Z411" s="995"/>
      <c r="AA411" s="99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4"/>
      <c r="B412" s="238"/>
      <c r="C412" s="237"/>
      <c r="D412" s="238"/>
      <c r="E412" s="237"/>
      <c r="F412" s="300"/>
      <c r="G412" s="221"/>
      <c r="H412" s="150"/>
      <c r="I412" s="150"/>
      <c r="J412" s="150"/>
      <c r="K412" s="150"/>
      <c r="L412" s="150"/>
      <c r="M412" s="150"/>
      <c r="N412" s="150"/>
      <c r="O412" s="150"/>
      <c r="P412" s="222"/>
      <c r="Q412" s="997"/>
      <c r="R412" s="998"/>
      <c r="S412" s="998"/>
      <c r="T412" s="998"/>
      <c r="U412" s="998"/>
      <c r="V412" s="998"/>
      <c r="W412" s="998"/>
      <c r="X412" s="998"/>
      <c r="Y412" s="998"/>
      <c r="Z412" s="998"/>
      <c r="AA412" s="99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4"/>
      <c r="B413" s="238"/>
      <c r="C413" s="237"/>
      <c r="D413" s="238"/>
      <c r="E413" s="237"/>
      <c r="F413" s="300"/>
      <c r="G413" s="258" t="s">
        <v>323</v>
      </c>
      <c r="H413" s="155"/>
      <c r="I413" s="155"/>
      <c r="J413" s="155"/>
      <c r="K413" s="155"/>
      <c r="L413" s="155"/>
      <c r="M413" s="155"/>
      <c r="N413" s="155"/>
      <c r="O413" s="155"/>
      <c r="P413" s="156"/>
      <c r="Q413" s="162" t="s">
        <v>376</v>
      </c>
      <c r="R413" s="155"/>
      <c r="S413" s="155"/>
      <c r="T413" s="155"/>
      <c r="U413" s="155"/>
      <c r="V413" s="155"/>
      <c r="W413" s="155"/>
      <c r="X413" s="155"/>
      <c r="Y413" s="155"/>
      <c r="Z413" s="155"/>
      <c r="AA413" s="155"/>
      <c r="AB413" s="273" t="s">
        <v>377</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4"/>
      <c r="B415" s="238"/>
      <c r="C415" s="237"/>
      <c r="D415" s="238"/>
      <c r="E415" s="237"/>
      <c r="F415" s="300"/>
      <c r="G415" s="216"/>
      <c r="H415" s="147"/>
      <c r="I415" s="147"/>
      <c r="J415" s="147"/>
      <c r="K415" s="147"/>
      <c r="L415" s="147"/>
      <c r="M415" s="147"/>
      <c r="N415" s="147"/>
      <c r="O415" s="147"/>
      <c r="P415" s="217"/>
      <c r="Q415" s="991"/>
      <c r="R415" s="992"/>
      <c r="S415" s="992"/>
      <c r="T415" s="992"/>
      <c r="U415" s="992"/>
      <c r="V415" s="992"/>
      <c r="W415" s="992"/>
      <c r="X415" s="992"/>
      <c r="Y415" s="992"/>
      <c r="Z415" s="992"/>
      <c r="AA415" s="99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4"/>
      <c r="B416" s="238"/>
      <c r="C416" s="237"/>
      <c r="D416" s="238"/>
      <c r="E416" s="237"/>
      <c r="F416" s="300"/>
      <c r="G416" s="218"/>
      <c r="H416" s="219"/>
      <c r="I416" s="219"/>
      <c r="J416" s="219"/>
      <c r="K416" s="219"/>
      <c r="L416" s="219"/>
      <c r="M416" s="219"/>
      <c r="N416" s="219"/>
      <c r="O416" s="219"/>
      <c r="P416" s="220"/>
      <c r="Q416" s="994"/>
      <c r="R416" s="995"/>
      <c r="S416" s="995"/>
      <c r="T416" s="995"/>
      <c r="U416" s="995"/>
      <c r="V416" s="995"/>
      <c r="W416" s="995"/>
      <c r="X416" s="995"/>
      <c r="Y416" s="995"/>
      <c r="Z416" s="995"/>
      <c r="AA416" s="99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4"/>
      <c r="B417" s="238"/>
      <c r="C417" s="237"/>
      <c r="D417" s="238"/>
      <c r="E417" s="237"/>
      <c r="F417" s="300"/>
      <c r="G417" s="218"/>
      <c r="H417" s="219"/>
      <c r="I417" s="219"/>
      <c r="J417" s="219"/>
      <c r="K417" s="219"/>
      <c r="L417" s="219"/>
      <c r="M417" s="219"/>
      <c r="N417" s="219"/>
      <c r="O417" s="219"/>
      <c r="P417" s="220"/>
      <c r="Q417" s="994"/>
      <c r="R417" s="995"/>
      <c r="S417" s="995"/>
      <c r="T417" s="995"/>
      <c r="U417" s="995"/>
      <c r="V417" s="995"/>
      <c r="W417" s="995"/>
      <c r="X417" s="995"/>
      <c r="Y417" s="995"/>
      <c r="Z417" s="995"/>
      <c r="AA417" s="996"/>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4"/>
      <c r="B418" s="238"/>
      <c r="C418" s="237"/>
      <c r="D418" s="238"/>
      <c r="E418" s="237"/>
      <c r="F418" s="300"/>
      <c r="G418" s="218"/>
      <c r="H418" s="219"/>
      <c r="I418" s="219"/>
      <c r="J418" s="219"/>
      <c r="K418" s="219"/>
      <c r="L418" s="219"/>
      <c r="M418" s="219"/>
      <c r="N418" s="219"/>
      <c r="O418" s="219"/>
      <c r="P418" s="220"/>
      <c r="Q418" s="994"/>
      <c r="R418" s="995"/>
      <c r="S418" s="995"/>
      <c r="T418" s="995"/>
      <c r="U418" s="995"/>
      <c r="V418" s="995"/>
      <c r="W418" s="995"/>
      <c r="X418" s="995"/>
      <c r="Y418" s="995"/>
      <c r="Z418" s="995"/>
      <c r="AA418" s="99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4"/>
      <c r="B419" s="238"/>
      <c r="C419" s="237"/>
      <c r="D419" s="238"/>
      <c r="E419" s="237"/>
      <c r="F419" s="300"/>
      <c r="G419" s="221"/>
      <c r="H419" s="150"/>
      <c r="I419" s="150"/>
      <c r="J419" s="150"/>
      <c r="K419" s="150"/>
      <c r="L419" s="150"/>
      <c r="M419" s="150"/>
      <c r="N419" s="150"/>
      <c r="O419" s="150"/>
      <c r="P419" s="222"/>
      <c r="Q419" s="997"/>
      <c r="R419" s="998"/>
      <c r="S419" s="998"/>
      <c r="T419" s="998"/>
      <c r="U419" s="998"/>
      <c r="V419" s="998"/>
      <c r="W419" s="998"/>
      <c r="X419" s="998"/>
      <c r="Y419" s="998"/>
      <c r="Z419" s="998"/>
      <c r="AA419" s="99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4"/>
      <c r="B420" s="238"/>
      <c r="C420" s="237"/>
      <c r="D420" s="238"/>
      <c r="E420" s="237"/>
      <c r="F420" s="300"/>
      <c r="G420" s="258" t="s">
        <v>323</v>
      </c>
      <c r="H420" s="155"/>
      <c r="I420" s="155"/>
      <c r="J420" s="155"/>
      <c r="K420" s="155"/>
      <c r="L420" s="155"/>
      <c r="M420" s="155"/>
      <c r="N420" s="155"/>
      <c r="O420" s="155"/>
      <c r="P420" s="156"/>
      <c r="Q420" s="162" t="s">
        <v>376</v>
      </c>
      <c r="R420" s="155"/>
      <c r="S420" s="155"/>
      <c r="T420" s="155"/>
      <c r="U420" s="155"/>
      <c r="V420" s="155"/>
      <c r="W420" s="155"/>
      <c r="X420" s="155"/>
      <c r="Y420" s="155"/>
      <c r="Z420" s="155"/>
      <c r="AA420" s="155"/>
      <c r="AB420" s="273" t="s">
        <v>377</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4"/>
      <c r="B422" s="238"/>
      <c r="C422" s="237"/>
      <c r="D422" s="238"/>
      <c r="E422" s="237"/>
      <c r="F422" s="300"/>
      <c r="G422" s="216"/>
      <c r="H422" s="147"/>
      <c r="I422" s="147"/>
      <c r="J422" s="147"/>
      <c r="K422" s="147"/>
      <c r="L422" s="147"/>
      <c r="M422" s="147"/>
      <c r="N422" s="147"/>
      <c r="O422" s="147"/>
      <c r="P422" s="217"/>
      <c r="Q422" s="991"/>
      <c r="R422" s="992"/>
      <c r="S422" s="992"/>
      <c r="T422" s="992"/>
      <c r="U422" s="992"/>
      <c r="V422" s="992"/>
      <c r="W422" s="992"/>
      <c r="X422" s="992"/>
      <c r="Y422" s="992"/>
      <c r="Z422" s="992"/>
      <c r="AA422" s="99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4"/>
      <c r="B423" s="238"/>
      <c r="C423" s="237"/>
      <c r="D423" s="238"/>
      <c r="E423" s="237"/>
      <c r="F423" s="300"/>
      <c r="G423" s="218"/>
      <c r="H423" s="219"/>
      <c r="I423" s="219"/>
      <c r="J423" s="219"/>
      <c r="K423" s="219"/>
      <c r="L423" s="219"/>
      <c r="M423" s="219"/>
      <c r="N423" s="219"/>
      <c r="O423" s="219"/>
      <c r="P423" s="220"/>
      <c r="Q423" s="994"/>
      <c r="R423" s="995"/>
      <c r="S423" s="995"/>
      <c r="T423" s="995"/>
      <c r="U423" s="995"/>
      <c r="V423" s="995"/>
      <c r="W423" s="995"/>
      <c r="X423" s="995"/>
      <c r="Y423" s="995"/>
      <c r="Z423" s="995"/>
      <c r="AA423" s="99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4"/>
      <c r="B424" s="238"/>
      <c r="C424" s="237"/>
      <c r="D424" s="238"/>
      <c r="E424" s="237"/>
      <c r="F424" s="300"/>
      <c r="G424" s="218"/>
      <c r="H424" s="219"/>
      <c r="I424" s="219"/>
      <c r="J424" s="219"/>
      <c r="K424" s="219"/>
      <c r="L424" s="219"/>
      <c r="M424" s="219"/>
      <c r="N424" s="219"/>
      <c r="O424" s="219"/>
      <c r="P424" s="220"/>
      <c r="Q424" s="994"/>
      <c r="R424" s="995"/>
      <c r="S424" s="995"/>
      <c r="T424" s="995"/>
      <c r="U424" s="995"/>
      <c r="V424" s="995"/>
      <c r="W424" s="995"/>
      <c r="X424" s="995"/>
      <c r="Y424" s="995"/>
      <c r="Z424" s="995"/>
      <c r="AA424" s="996"/>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4"/>
      <c r="B425" s="238"/>
      <c r="C425" s="237"/>
      <c r="D425" s="238"/>
      <c r="E425" s="237"/>
      <c r="F425" s="300"/>
      <c r="G425" s="218"/>
      <c r="H425" s="219"/>
      <c r="I425" s="219"/>
      <c r="J425" s="219"/>
      <c r="K425" s="219"/>
      <c r="L425" s="219"/>
      <c r="M425" s="219"/>
      <c r="N425" s="219"/>
      <c r="O425" s="219"/>
      <c r="P425" s="220"/>
      <c r="Q425" s="994"/>
      <c r="R425" s="995"/>
      <c r="S425" s="995"/>
      <c r="T425" s="995"/>
      <c r="U425" s="995"/>
      <c r="V425" s="995"/>
      <c r="W425" s="995"/>
      <c r="X425" s="995"/>
      <c r="Y425" s="995"/>
      <c r="Z425" s="995"/>
      <c r="AA425" s="99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4"/>
      <c r="B426" s="238"/>
      <c r="C426" s="237"/>
      <c r="D426" s="238"/>
      <c r="E426" s="301"/>
      <c r="F426" s="302"/>
      <c r="G426" s="221"/>
      <c r="H426" s="150"/>
      <c r="I426" s="150"/>
      <c r="J426" s="150"/>
      <c r="K426" s="150"/>
      <c r="L426" s="150"/>
      <c r="M426" s="150"/>
      <c r="N426" s="150"/>
      <c r="O426" s="150"/>
      <c r="P426" s="222"/>
      <c r="Q426" s="997"/>
      <c r="R426" s="998"/>
      <c r="S426" s="998"/>
      <c r="T426" s="998"/>
      <c r="U426" s="998"/>
      <c r="V426" s="998"/>
      <c r="W426" s="998"/>
      <c r="X426" s="998"/>
      <c r="Y426" s="998"/>
      <c r="Z426" s="998"/>
      <c r="AA426" s="99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4"/>
      <c r="B429" s="238"/>
      <c r="C429" s="301"/>
      <c r="D429" s="100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04"/>
      <c r="B430" s="238"/>
      <c r="C430" s="235" t="s">
        <v>467</v>
      </c>
      <c r="D430" s="236"/>
      <c r="E430" s="224" t="s">
        <v>459</v>
      </c>
      <c r="F430" s="451"/>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hidden="1" customHeight="1" x14ac:dyDescent="0.15">
      <c r="A432" s="100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1004"/>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100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100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100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100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hidden="1" customHeight="1" x14ac:dyDescent="0.15">
      <c r="A457" s="100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4"/>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100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100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100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100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4"/>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04"/>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0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4"/>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100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100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100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100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100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100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100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100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100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100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4"/>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4"/>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100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100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100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100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100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100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100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100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100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100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4"/>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4"/>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100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100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100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100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100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100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100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100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100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100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4"/>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4"/>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100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100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100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100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100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100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100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100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100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100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4"/>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33" customHeight="1" x14ac:dyDescent="0.15">
      <c r="A702" s="532" t="s">
        <v>258</v>
      </c>
      <c r="B702" s="533"/>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490</v>
      </c>
      <c r="AE702" s="906"/>
      <c r="AF702" s="906"/>
      <c r="AG702" s="888" t="s">
        <v>506</v>
      </c>
      <c r="AH702" s="889"/>
      <c r="AI702" s="889"/>
      <c r="AJ702" s="889"/>
      <c r="AK702" s="889"/>
      <c r="AL702" s="889"/>
      <c r="AM702" s="889"/>
      <c r="AN702" s="889"/>
      <c r="AO702" s="889"/>
      <c r="AP702" s="889"/>
      <c r="AQ702" s="889"/>
      <c r="AR702" s="889"/>
      <c r="AS702" s="889"/>
      <c r="AT702" s="889"/>
      <c r="AU702" s="889"/>
      <c r="AV702" s="889"/>
      <c r="AW702" s="889"/>
      <c r="AX702" s="890"/>
    </row>
    <row r="703" spans="1:50" ht="33"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0" t="s">
        <v>490</v>
      </c>
      <c r="AE703" s="141"/>
      <c r="AF703" s="141"/>
      <c r="AG703" s="667" t="s">
        <v>507</v>
      </c>
      <c r="AH703" s="668"/>
      <c r="AI703" s="668"/>
      <c r="AJ703" s="668"/>
      <c r="AK703" s="668"/>
      <c r="AL703" s="668"/>
      <c r="AM703" s="668"/>
      <c r="AN703" s="668"/>
      <c r="AO703" s="668"/>
      <c r="AP703" s="668"/>
      <c r="AQ703" s="668"/>
      <c r="AR703" s="668"/>
      <c r="AS703" s="668"/>
      <c r="AT703" s="668"/>
      <c r="AU703" s="668"/>
      <c r="AV703" s="668"/>
      <c r="AW703" s="668"/>
      <c r="AX703" s="669"/>
    </row>
    <row r="704" spans="1:50" ht="38.1" customHeight="1" x14ac:dyDescent="0.15">
      <c r="A704" s="536"/>
      <c r="B704" s="537"/>
      <c r="C704" s="604" t="s">
        <v>260</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490</v>
      </c>
      <c r="AE704" s="589"/>
      <c r="AF704" s="589"/>
      <c r="AG704" s="431" t="s">
        <v>508</v>
      </c>
      <c r="AH704" s="219"/>
      <c r="AI704" s="219"/>
      <c r="AJ704" s="219"/>
      <c r="AK704" s="219"/>
      <c r="AL704" s="219"/>
      <c r="AM704" s="219"/>
      <c r="AN704" s="219"/>
      <c r="AO704" s="219"/>
      <c r="AP704" s="219"/>
      <c r="AQ704" s="219"/>
      <c r="AR704" s="219"/>
      <c r="AS704" s="219"/>
      <c r="AT704" s="219"/>
      <c r="AU704" s="219"/>
      <c r="AV704" s="219"/>
      <c r="AW704" s="219"/>
      <c r="AX704" s="432"/>
    </row>
    <row r="705" spans="1:50" ht="27" customHeight="1" x14ac:dyDescent="0.15">
      <c r="A705" s="624" t="s">
        <v>38</v>
      </c>
      <c r="B705" s="772"/>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490</v>
      </c>
      <c r="AE705" s="736"/>
      <c r="AF705" s="736"/>
      <c r="AG705" s="146" t="s">
        <v>590</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8"/>
      <c r="B706" s="773"/>
      <c r="C706" s="617"/>
      <c r="D706" s="618"/>
      <c r="E706" s="686" t="s">
        <v>420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0" t="s">
        <v>589</v>
      </c>
      <c r="AE706" s="141"/>
      <c r="AF706" s="142"/>
      <c r="AG706" s="431"/>
      <c r="AH706" s="219"/>
      <c r="AI706" s="219"/>
      <c r="AJ706" s="219"/>
      <c r="AK706" s="219"/>
      <c r="AL706" s="219"/>
      <c r="AM706" s="219"/>
      <c r="AN706" s="219"/>
      <c r="AO706" s="219"/>
      <c r="AP706" s="219"/>
      <c r="AQ706" s="219"/>
      <c r="AR706" s="219"/>
      <c r="AS706" s="219"/>
      <c r="AT706" s="219"/>
      <c r="AU706" s="219"/>
      <c r="AV706" s="219"/>
      <c r="AW706" s="219"/>
      <c r="AX706" s="432"/>
    </row>
    <row r="707" spans="1:50" ht="26.25" customHeight="1" x14ac:dyDescent="0.15">
      <c r="A707" s="658"/>
      <c r="B707" s="773"/>
      <c r="C707" s="619"/>
      <c r="D707" s="620"/>
      <c r="E707" s="689" t="s">
        <v>361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509</v>
      </c>
      <c r="AE707" s="587"/>
      <c r="AF707" s="587"/>
      <c r="AG707" s="431"/>
      <c r="AH707" s="219"/>
      <c r="AI707" s="219"/>
      <c r="AJ707" s="219"/>
      <c r="AK707" s="219"/>
      <c r="AL707" s="219"/>
      <c r="AM707" s="219"/>
      <c r="AN707" s="219"/>
      <c r="AO707" s="219"/>
      <c r="AP707" s="219"/>
      <c r="AQ707" s="219"/>
      <c r="AR707" s="219"/>
      <c r="AS707" s="219"/>
      <c r="AT707" s="219"/>
      <c r="AU707" s="219"/>
      <c r="AV707" s="219"/>
      <c r="AW707" s="219"/>
      <c r="AX707" s="432"/>
    </row>
    <row r="708" spans="1:50" ht="26.25" customHeight="1" x14ac:dyDescent="0.15">
      <c r="A708" s="658"/>
      <c r="B708" s="659"/>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510</v>
      </c>
      <c r="AE708" s="671"/>
      <c r="AF708" s="671"/>
      <c r="AG708" s="529" t="s">
        <v>593</v>
      </c>
      <c r="AH708" s="530"/>
      <c r="AI708" s="530"/>
      <c r="AJ708" s="530"/>
      <c r="AK708" s="530"/>
      <c r="AL708" s="530"/>
      <c r="AM708" s="530"/>
      <c r="AN708" s="530"/>
      <c r="AO708" s="530"/>
      <c r="AP708" s="530"/>
      <c r="AQ708" s="530"/>
      <c r="AR708" s="530"/>
      <c r="AS708" s="530"/>
      <c r="AT708" s="530"/>
      <c r="AU708" s="530"/>
      <c r="AV708" s="530"/>
      <c r="AW708" s="530"/>
      <c r="AX708" s="531"/>
    </row>
    <row r="709" spans="1:50" ht="46.5" customHeight="1" x14ac:dyDescent="0.15">
      <c r="A709" s="658"/>
      <c r="B709" s="659"/>
      <c r="C709" s="591" t="s">
        <v>261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0" t="s">
        <v>490</v>
      </c>
      <c r="AE709" s="141"/>
      <c r="AF709" s="141"/>
      <c r="AG709" s="667" t="s">
        <v>511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0" t="s">
        <v>490</v>
      </c>
      <c r="AE710" s="141"/>
      <c r="AF710" s="141"/>
      <c r="AG710" s="667" t="s">
        <v>512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0" t="s">
        <v>490</v>
      </c>
      <c r="AE711" s="141"/>
      <c r="AF711" s="141"/>
      <c r="AG711" s="667" t="s">
        <v>513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387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510</v>
      </c>
      <c r="AE712" s="589"/>
      <c r="AF712" s="589"/>
      <c r="AG712" s="597" t="s">
        <v>593</v>
      </c>
      <c r="AH712" s="598"/>
      <c r="AI712" s="598"/>
      <c r="AJ712" s="598"/>
      <c r="AK712" s="598"/>
      <c r="AL712" s="598"/>
      <c r="AM712" s="598"/>
      <c r="AN712" s="598"/>
      <c r="AO712" s="598"/>
      <c r="AP712" s="598"/>
      <c r="AQ712" s="598"/>
      <c r="AR712" s="598"/>
      <c r="AS712" s="598"/>
      <c r="AT712" s="598"/>
      <c r="AU712" s="598"/>
      <c r="AV712" s="598"/>
      <c r="AW712" s="598"/>
      <c r="AX712" s="599"/>
    </row>
    <row r="713" spans="1:50" ht="32.25" customHeight="1" x14ac:dyDescent="0.15">
      <c r="A713" s="658"/>
      <c r="B713" s="659"/>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490</v>
      </c>
      <c r="AE713" s="141"/>
      <c r="AF713" s="142"/>
      <c r="AG713" s="667" t="s">
        <v>588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364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490</v>
      </c>
      <c r="AE714" s="595"/>
      <c r="AF714" s="596"/>
      <c r="AG714" s="692" t="s">
        <v>514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39</v>
      </c>
      <c r="B715" s="657"/>
      <c r="C715" s="662" t="s">
        <v>365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490</v>
      </c>
      <c r="AE715" s="671"/>
      <c r="AF715" s="780"/>
      <c r="AG715" s="529" t="s">
        <v>515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490</v>
      </c>
      <c r="AE716" s="762"/>
      <c r="AF716" s="762"/>
      <c r="AG716" s="667" t="s">
        <v>516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317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0" t="s">
        <v>490</v>
      </c>
      <c r="AE717" s="141"/>
      <c r="AF717" s="141"/>
      <c r="AG717" s="667" t="s">
        <v>517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0" t="s">
        <v>510</v>
      </c>
      <c r="AE718" s="141"/>
      <c r="AF718" s="141"/>
      <c r="AG718" s="149" t="s">
        <v>593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1" t="s">
        <v>57</v>
      </c>
      <c r="B719" s="652"/>
      <c r="C719" s="793" t="s">
        <v>262</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490</v>
      </c>
      <c r="AE719" s="671"/>
      <c r="AF719" s="671"/>
      <c r="AG719" s="146" t="s">
        <v>578</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3"/>
      <c r="B720" s="654"/>
      <c r="C720" s="945" t="s">
        <v>380</v>
      </c>
      <c r="D720" s="943"/>
      <c r="E720" s="943"/>
      <c r="F720" s="946"/>
      <c r="G720" s="942" t="s">
        <v>381</v>
      </c>
      <c r="H720" s="943"/>
      <c r="I720" s="943"/>
      <c r="J720" s="943"/>
      <c r="K720" s="943"/>
      <c r="L720" s="943"/>
      <c r="M720" s="943"/>
      <c r="N720" s="942" t="s">
        <v>384</v>
      </c>
      <c r="O720" s="943"/>
      <c r="P720" s="943"/>
      <c r="Q720" s="943"/>
      <c r="R720" s="943"/>
      <c r="S720" s="943"/>
      <c r="T720" s="943"/>
      <c r="U720" s="943"/>
      <c r="V720" s="943"/>
      <c r="W720" s="943"/>
      <c r="X720" s="943"/>
      <c r="Y720" s="943"/>
      <c r="Z720" s="943"/>
      <c r="AA720" s="943"/>
      <c r="AB720" s="943"/>
      <c r="AC720" s="943"/>
      <c r="AD720" s="943"/>
      <c r="AE720" s="943"/>
      <c r="AF720" s="944"/>
      <c r="AG720" s="431"/>
      <c r="AH720" s="219"/>
      <c r="AI720" s="219"/>
      <c r="AJ720" s="219"/>
      <c r="AK720" s="219"/>
      <c r="AL720" s="219"/>
      <c r="AM720" s="219"/>
      <c r="AN720" s="219"/>
      <c r="AO720" s="219"/>
      <c r="AP720" s="219"/>
      <c r="AQ720" s="219"/>
      <c r="AR720" s="219"/>
      <c r="AS720" s="219"/>
      <c r="AT720" s="219"/>
      <c r="AU720" s="219"/>
      <c r="AV720" s="219"/>
      <c r="AW720" s="219"/>
      <c r="AX720" s="432"/>
    </row>
    <row r="721" spans="1:50" ht="24.75" customHeight="1" x14ac:dyDescent="0.15">
      <c r="A721" s="653"/>
      <c r="B721" s="654"/>
      <c r="C721" s="927" t="s">
        <v>576</v>
      </c>
      <c r="D721" s="928"/>
      <c r="E721" s="928"/>
      <c r="F721" s="929"/>
      <c r="G721" s="947"/>
      <c r="H721" s="948"/>
      <c r="I721" s="69" t="str">
        <f>IF(OR(G721="　", G721=""), "", "-")</f>
        <v/>
      </c>
      <c r="J721" s="926">
        <v>130</v>
      </c>
      <c r="K721" s="926"/>
      <c r="L721" s="69" t="str">
        <f>IF(M721="","","-")</f>
        <v/>
      </c>
      <c r="M721" s="70"/>
      <c r="N721" s="923" t="s">
        <v>577</v>
      </c>
      <c r="O721" s="924"/>
      <c r="P721" s="924"/>
      <c r="Q721" s="924"/>
      <c r="R721" s="924"/>
      <c r="S721" s="924"/>
      <c r="T721" s="924"/>
      <c r="U721" s="924"/>
      <c r="V721" s="924"/>
      <c r="W721" s="924"/>
      <c r="X721" s="924"/>
      <c r="Y721" s="924"/>
      <c r="Z721" s="924"/>
      <c r="AA721" s="924"/>
      <c r="AB721" s="924"/>
      <c r="AC721" s="924"/>
      <c r="AD721" s="924"/>
      <c r="AE721" s="924"/>
      <c r="AF721" s="925"/>
      <c r="AG721" s="431"/>
      <c r="AH721" s="219"/>
      <c r="AI721" s="219"/>
      <c r="AJ721" s="219"/>
      <c r="AK721" s="219"/>
      <c r="AL721" s="219"/>
      <c r="AM721" s="219"/>
      <c r="AN721" s="219"/>
      <c r="AO721" s="219"/>
      <c r="AP721" s="219"/>
      <c r="AQ721" s="219"/>
      <c r="AR721" s="219"/>
      <c r="AS721" s="219"/>
      <c r="AT721" s="219"/>
      <c r="AU721" s="219"/>
      <c r="AV721" s="219"/>
      <c r="AW721" s="219"/>
      <c r="AX721" s="432"/>
    </row>
    <row r="722" spans="1:50" ht="24.75" customHeight="1" x14ac:dyDescent="0.15">
      <c r="A722" s="653"/>
      <c r="B722" s="654"/>
      <c r="C722" s="927"/>
      <c r="D722" s="928"/>
      <c r="E722" s="928"/>
      <c r="F722" s="929"/>
      <c r="G722" s="947"/>
      <c r="H722" s="948"/>
      <c r="I722" s="69" t="str">
        <f t="shared" ref="I722:I725" si="4">IF(OR(G722="　", G722=""), "", "-")</f>
        <v/>
      </c>
      <c r="J722" s="926"/>
      <c r="K722" s="926"/>
      <c r="L722" s="69" t="str">
        <f t="shared" ref="L722:L725" si="5">IF(M722="","","-")</f>
        <v/>
      </c>
      <c r="M722" s="70"/>
      <c r="N722" s="923"/>
      <c r="O722" s="924"/>
      <c r="P722" s="924"/>
      <c r="Q722" s="924"/>
      <c r="R722" s="924"/>
      <c r="S722" s="924"/>
      <c r="T722" s="924"/>
      <c r="U722" s="924"/>
      <c r="V722" s="924"/>
      <c r="W722" s="924"/>
      <c r="X722" s="924"/>
      <c r="Y722" s="924"/>
      <c r="Z722" s="924"/>
      <c r="AA722" s="924"/>
      <c r="AB722" s="924"/>
      <c r="AC722" s="924"/>
      <c r="AD722" s="924"/>
      <c r="AE722" s="924"/>
      <c r="AF722" s="925"/>
      <c r="AG722" s="431"/>
      <c r="AH722" s="219"/>
      <c r="AI722" s="219"/>
      <c r="AJ722" s="219"/>
      <c r="AK722" s="219"/>
      <c r="AL722" s="219"/>
      <c r="AM722" s="219"/>
      <c r="AN722" s="219"/>
      <c r="AO722" s="219"/>
      <c r="AP722" s="219"/>
      <c r="AQ722" s="219"/>
      <c r="AR722" s="219"/>
      <c r="AS722" s="219"/>
      <c r="AT722" s="219"/>
      <c r="AU722" s="219"/>
      <c r="AV722" s="219"/>
      <c r="AW722" s="219"/>
      <c r="AX722" s="432"/>
    </row>
    <row r="723" spans="1:50" ht="24.75" hidden="1" customHeight="1" x14ac:dyDescent="0.15">
      <c r="A723" s="653"/>
      <c r="B723" s="654"/>
      <c r="C723" s="927"/>
      <c r="D723" s="928"/>
      <c r="E723" s="928"/>
      <c r="F723" s="929"/>
      <c r="G723" s="947"/>
      <c r="H723" s="948"/>
      <c r="I723" s="69" t="str">
        <f t="shared" si="4"/>
        <v/>
      </c>
      <c r="J723" s="926"/>
      <c r="K723" s="926"/>
      <c r="L723" s="69" t="str">
        <f t="shared" si="5"/>
        <v/>
      </c>
      <c r="M723" s="70"/>
      <c r="N723" s="923"/>
      <c r="O723" s="924"/>
      <c r="P723" s="924"/>
      <c r="Q723" s="924"/>
      <c r="R723" s="924"/>
      <c r="S723" s="924"/>
      <c r="T723" s="924"/>
      <c r="U723" s="924"/>
      <c r="V723" s="924"/>
      <c r="W723" s="924"/>
      <c r="X723" s="924"/>
      <c r="Y723" s="924"/>
      <c r="Z723" s="924"/>
      <c r="AA723" s="924"/>
      <c r="AB723" s="924"/>
      <c r="AC723" s="924"/>
      <c r="AD723" s="924"/>
      <c r="AE723" s="924"/>
      <c r="AF723" s="925"/>
      <c r="AG723" s="431"/>
      <c r="AH723" s="219"/>
      <c r="AI723" s="219"/>
      <c r="AJ723" s="219"/>
      <c r="AK723" s="219"/>
      <c r="AL723" s="219"/>
      <c r="AM723" s="219"/>
      <c r="AN723" s="219"/>
      <c r="AO723" s="219"/>
      <c r="AP723" s="219"/>
      <c r="AQ723" s="219"/>
      <c r="AR723" s="219"/>
      <c r="AS723" s="219"/>
      <c r="AT723" s="219"/>
      <c r="AU723" s="219"/>
      <c r="AV723" s="219"/>
      <c r="AW723" s="219"/>
      <c r="AX723" s="432"/>
    </row>
    <row r="724" spans="1:50" ht="24.75" hidden="1" customHeight="1" x14ac:dyDescent="0.15">
      <c r="A724" s="653"/>
      <c r="B724" s="654"/>
      <c r="C724" s="927"/>
      <c r="D724" s="928"/>
      <c r="E724" s="928"/>
      <c r="F724" s="929"/>
      <c r="G724" s="947"/>
      <c r="H724" s="948"/>
      <c r="I724" s="69" t="str">
        <f t="shared" si="4"/>
        <v/>
      </c>
      <c r="J724" s="926"/>
      <c r="K724" s="926"/>
      <c r="L724" s="69" t="str">
        <f t="shared" si="5"/>
        <v/>
      </c>
      <c r="M724" s="70"/>
      <c r="N724" s="923"/>
      <c r="O724" s="924"/>
      <c r="P724" s="924"/>
      <c r="Q724" s="924"/>
      <c r="R724" s="924"/>
      <c r="S724" s="924"/>
      <c r="T724" s="924"/>
      <c r="U724" s="924"/>
      <c r="V724" s="924"/>
      <c r="W724" s="924"/>
      <c r="X724" s="924"/>
      <c r="Y724" s="924"/>
      <c r="Z724" s="924"/>
      <c r="AA724" s="924"/>
      <c r="AB724" s="924"/>
      <c r="AC724" s="924"/>
      <c r="AD724" s="924"/>
      <c r="AE724" s="924"/>
      <c r="AF724" s="925"/>
      <c r="AG724" s="431"/>
      <c r="AH724" s="219"/>
      <c r="AI724" s="219"/>
      <c r="AJ724" s="219"/>
      <c r="AK724" s="219"/>
      <c r="AL724" s="219"/>
      <c r="AM724" s="219"/>
      <c r="AN724" s="219"/>
      <c r="AO724" s="219"/>
      <c r="AP724" s="219"/>
      <c r="AQ724" s="219"/>
      <c r="AR724" s="219"/>
      <c r="AS724" s="219"/>
      <c r="AT724" s="219"/>
      <c r="AU724" s="219"/>
      <c r="AV724" s="219"/>
      <c r="AW724" s="219"/>
      <c r="AX724" s="432"/>
    </row>
    <row r="725" spans="1:50" ht="24.75" customHeight="1" x14ac:dyDescent="0.15">
      <c r="A725" s="655"/>
      <c r="B725" s="656"/>
      <c r="C725" s="930"/>
      <c r="D725" s="931"/>
      <c r="E725" s="931"/>
      <c r="F725" s="932"/>
      <c r="G725" s="969"/>
      <c r="H725" s="970"/>
      <c r="I725" s="71" t="str">
        <f t="shared" si="4"/>
        <v/>
      </c>
      <c r="J725" s="971"/>
      <c r="K725" s="971"/>
      <c r="L725" s="71" t="str">
        <f t="shared" si="5"/>
        <v/>
      </c>
      <c r="M725" s="72"/>
      <c r="N725" s="962"/>
      <c r="O725" s="963"/>
      <c r="P725" s="963"/>
      <c r="Q725" s="963"/>
      <c r="R725" s="963"/>
      <c r="S725" s="963"/>
      <c r="T725" s="963"/>
      <c r="U725" s="963"/>
      <c r="V725" s="963"/>
      <c r="W725" s="963"/>
      <c r="X725" s="963"/>
      <c r="Y725" s="963"/>
      <c r="Z725" s="963"/>
      <c r="AA725" s="963"/>
      <c r="AB725" s="963"/>
      <c r="AC725" s="963"/>
      <c r="AD725" s="963"/>
      <c r="AE725" s="963"/>
      <c r="AF725" s="96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4" t="s">
        <v>47</v>
      </c>
      <c r="B726" s="625"/>
      <c r="C726" s="446" t="s">
        <v>52</v>
      </c>
      <c r="D726" s="584"/>
      <c r="E726" s="584"/>
      <c r="F726" s="585"/>
      <c r="G726" s="800" t="s">
        <v>600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56</v>
      </c>
      <c r="D727" s="699"/>
      <c r="E727" s="699"/>
      <c r="F727" s="700"/>
      <c r="G727" s="798" t="s">
        <v>579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596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597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256</v>
      </c>
      <c r="B733" s="753"/>
      <c r="C733" s="753"/>
      <c r="D733" s="753"/>
      <c r="E733" s="754"/>
      <c r="F733" s="769" t="s">
        <v>599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393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9" t="s">
        <v>463</v>
      </c>
      <c r="B737" s="110"/>
      <c r="C737" s="110"/>
      <c r="D737" s="111"/>
      <c r="E737" s="108"/>
      <c r="F737" s="108"/>
      <c r="G737" s="108"/>
      <c r="H737" s="108"/>
      <c r="I737" s="108"/>
      <c r="J737" s="108"/>
      <c r="K737" s="108"/>
      <c r="L737" s="108"/>
      <c r="M737" s="108"/>
      <c r="N737" s="87" t="s">
        <v>456</v>
      </c>
      <c r="O737" s="87"/>
      <c r="P737" s="87"/>
      <c r="Q737" s="87"/>
      <c r="R737" s="108"/>
      <c r="S737" s="108"/>
      <c r="T737" s="108"/>
      <c r="U737" s="108"/>
      <c r="V737" s="108"/>
      <c r="W737" s="108"/>
      <c r="X737" s="108"/>
      <c r="Y737" s="108"/>
      <c r="Z737" s="108"/>
      <c r="AA737" s="87" t="s">
        <v>455</v>
      </c>
      <c r="AB737" s="87"/>
      <c r="AC737" s="87"/>
      <c r="AD737" s="87"/>
      <c r="AE737" s="108"/>
      <c r="AF737" s="108"/>
      <c r="AG737" s="108"/>
      <c r="AH737" s="108"/>
      <c r="AI737" s="108"/>
      <c r="AJ737" s="108"/>
      <c r="AK737" s="108"/>
      <c r="AL737" s="108"/>
      <c r="AM737" s="108"/>
      <c r="AN737" s="87" t="s">
        <v>454</v>
      </c>
      <c r="AO737" s="87"/>
      <c r="AP737" s="87"/>
      <c r="AQ737" s="87"/>
      <c r="AR737" s="88"/>
      <c r="AS737" s="89"/>
      <c r="AT737" s="89"/>
      <c r="AU737" s="89"/>
      <c r="AV737" s="89"/>
      <c r="AW737" s="89"/>
      <c r="AX737" s="90"/>
      <c r="AY737" s="75"/>
      <c r="AZ737" s="75"/>
    </row>
    <row r="738" spans="1:52" ht="24.75" customHeight="1" x14ac:dyDescent="0.15">
      <c r="A738" s="109" t="s">
        <v>453</v>
      </c>
      <c r="B738" s="110"/>
      <c r="C738" s="110"/>
      <c r="D738" s="111"/>
      <c r="E738" s="108"/>
      <c r="F738" s="108"/>
      <c r="G738" s="108"/>
      <c r="H738" s="108"/>
      <c r="I738" s="108"/>
      <c r="J738" s="108"/>
      <c r="K738" s="108"/>
      <c r="L738" s="108"/>
      <c r="M738" s="108"/>
      <c r="N738" s="87" t="s">
        <v>452</v>
      </c>
      <c r="O738" s="87"/>
      <c r="P738" s="87"/>
      <c r="Q738" s="87"/>
      <c r="R738" s="108"/>
      <c r="S738" s="108"/>
      <c r="T738" s="108"/>
      <c r="U738" s="108"/>
      <c r="V738" s="108"/>
      <c r="W738" s="108"/>
      <c r="X738" s="108"/>
      <c r="Y738" s="108"/>
      <c r="Z738" s="108"/>
      <c r="AA738" s="87" t="s">
        <v>451</v>
      </c>
      <c r="AB738" s="87"/>
      <c r="AC738" s="87"/>
      <c r="AD738" s="87"/>
      <c r="AE738" s="108" t="s">
        <v>580</v>
      </c>
      <c r="AF738" s="108"/>
      <c r="AG738" s="108"/>
      <c r="AH738" s="108"/>
      <c r="AI738" s="108"/>
      <c r="AJ738" s="108"/>
      <c r="AK738" s="108"/>
      <c r="AL738" s="108"/>
      <c r="AM738" s="108"/>
      <c r="AN738" s="87" t="s">
        <v>447</v>
      </c>
      <c r="AO738" s="87"/>
      <c r="AP738" s="87"/>
      <c r="AQ738" s="87"/>
      <c r="AR738" s="88" t="s">
        <v>581</v>
      </c>
      <c r="AS738" s="89"/>
      <c r="AT738" s="89"/>
      <c r="AU738" s="89"/>
      <c r="AV738" s="89"/>
      <c r="AW738" s="89"/>
      <c r="AX738" s="90"/>
    </row>
    <row r="739" spans="1:52" ht="24.75" customHeight="1" thickBot="1" x14ac:dyDescent="0.2">
      <c r="A739" s="112" t="s">
        <v>443</v>
      </c>
      <c r="B739" s="113"/>
      <c r="C739" s="113"/>
      <c r="D739" s="114"/>
      <c r="E739" s="115" t="s">
        <v>477</v>
      </c>
      <c r="F739" s="103"/>
      <c r="G739" s="103"/>
      <c r="H739" s="79" t="str">
        <f>IF(E739="", "", "(")</f>
        <v>(</v>
      </c>
      <c r="I739" s="103"/>
      <c r="J739" s="103"/>
      <c r="K739" s="79" t="str">
        <f>IF(OR(I739="　", I739=""), "", "-")</f>
        <v/>
      </c>
      <c r="L739" s="104">
        <v>21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thickBo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425</v>
      </c>
      <c r="B779" s="764"/>
      <c r="C779" s="764"/>
      <c r="D779" s="764"/>
      <c r="E779" s="764"/>
      <c r="F779" s="765"/>
      <c r="G779" s="442" t="s">
        <v>518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519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582</v>
      </c>
      <c r="H781" s="453"/>
      <c r="I781" s="453"/>
      <c r="J781" s="453"/>
      <c r="K781" s="454"/>
      <c r="L781" s="455" t="s">
        <v>583</v>
      </c>
      <c r="M781" s="456"/>
      <c r="N781" s="456"/>
      <c r="O781" s="456"/>
      <c r="P781" s="456"/>
      <c r="Q781" s="456"/>
      <c r="R781" s="456"/>
      <c r="S781" s="456"/>
      <c r="T781" s="456"/>
      <c r="U781" s="456"/>
      <c r="V781" s="456"/>
      <c r="W781" s="456"/>
      <c r="X781" s="457"/>
      <c r="Y781" s="458">
        <v>28</v>
      </c>
      <c r="Z781" s="459"/>
      <c r="AA781" s="459"/>
      <c r="AB781" s="560"/>
      <c r="AC781" s="452" t="s">
        <v>584</v>
      </c>
      <c r="AD781" s="453"/>
      <c r="AE781" s="453"/>
      <c r="AF781" s="453"/>
      <c r="AG781" s="454"/>
      <c r="AH781" s="455" t="s">
        <v>585</v>
      </c>
      <c r="AI781" s="456"/>
      <c r="AJ781" s="456"/>
      <c r="AK781" s="456"/>
      <c r="AL781" s="456"/>
      <c r="AM781" s="456"/>
      <c r="AN781" s="456"/>
      <c r="AO781" s="456"/>
      <c r="AP781" s="456"/>
      <c r="AQ781" s="456"/>
      <c r="AR781" s="456"/>
      <c r="AS781" s="456"/>
      <c r="AT781" s="457"/>
      <c r="AU781" s="458">
        <v>13</v>
      </c>
      <c r="AV781" s="459"/>
      <c r="AW781" s="459"/>
      <c r="AX781" s="460"/>
    </row>
    <row r="782" spans="1:50" ht="24.75" hidden="1" customHeight="1" x14ac:dyDescent="0.15">
      <c r="A782" s="559"/>
      <c r="B782" s="766"/>
      <c r="C782" s="766"/>
      <c r="D782" s="766"/>
      <c r="E782" s="766"/>
      <c r="F782" s="767"/>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59"/>
      <c r="B783" s="766"/>
      <c r="C783" s="766"/>
      <c r="D783" s="766"/>
      <c r="E783" s="766"/>
      <c r="F783" s="767"/>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59"/>
      <c r="B784" s="766"/>
      <c r="C784" s="766"/>
      <c r="D784" s="766"/>
      <c r="E784" s="766"/>
      <c r="F784" s="767"/>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59"/>
      <c r="B785" s="766"/>
      <c r="C785" s="766"/>
      <c r="D785" s="766"/>
      <c r="E785" s="766"/>
      <c r="F785" s="767"/>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59"/>
      <c r="B786" s="766"/>
      <c r="C786" s="766"/>
      <c r="D786" s="766"/>
      <c r="E786" s="766"/>
      <c r="F786" s="767"/>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59"/>
      <c r="B787" s="766"/>
      <c r="C787" s="766"/>
      <c r="D787" s="766"/>
      <c r="E787" s="766"/>
      <c r="F787" s="767"/>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59"/>
      <c r="B788" s="766"/>
      <c r="C788" s="766"/>
      <c r="D788" s="766"/>
      <c r="E788" s="766"/>
      <c r="F788" s="767"/>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59"/>
      <c r="B789" s="766"/>
      <c r="C789" s="766"/>
      <c r="D789" s="766"/>
      <c r="E789" s="766"/>
      <c r="F789" s="767"/>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59"/>
      <c r="B790" s="766"/>
      <c r="C790" s="766"/>
      <c r="D790" s="766"/>
      <c r="E790" s="766"/>
      <c r="F790" s="767"/>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59"/>
      <c r="B791" s="766"/>
      <c r="C791" s="766"/>
      <c r="D791" s="766"/>
      <c r="E791" s="766"/>
      <c r="F791" s="767"/>
      <c r="G791" s="395" t="s">
        <v>20</v>
      </c>
      <c r="H791" s="396"/>
      <c r="I791" s="396"/>
      <c r="J791" s="396"/>
      <c r="K791" s="396"/>
      <c r="L791" s="397"/>
      <c r="M791" s="398"/>
      <c r="N791" s="398"/>
      <c r="O791" s="398"/>
      <c r="P791" s="398"/>
      <c r="Q791" s="398"/>
      <c r="R791" s="398"/>
      <c r="S791" s="398"/>
      <c r="T791" s="398"/>
      <c r="U791" s="398"/>
      <c r="V791" s="398"/>
      <c r="W791" s="398"/>
      <c r="X791" s="399"/>
      <c r="Y791" s="400">
        <f>SUM(Y781:AB790)</f>
        <v>28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13</v>
      </c>
      <c r="AV791" s="401"/>
      <c r="AW791" s="401"/>
      <c r="AX791" s="403"/>
    </row>
    <row r="792" spans="1:50" ht="24.75" customHeight="1" x14ac:dyDescent="0.15">
      <c r="A792" s="559"/>
      <c r="B792" s="766"/>
      <c r="C792" s="766"/>
      <c r="D792" s="766"/>
      <c r="E792" s="766"/>
      <c r="F792" s="767"/>
      <c r="G792" s="442" t="s">
        <v>520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521</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587</v>
      </c>
      <c r="H794" s="453"/>
      <c r="I794" s="453"/>
      <c r="J794" s="453"/>
      <c r="K794" s="454"/>
      <c r="L794" s="455" t="s">
        <v>586</v>
      </c>
      <c r="M794" s="456"/>
      <c r="N794" s="456"/>
      <c r="O794" s="456"/>
      <c r="P794" s="456"/>
      <c r="Q794" s="456"/>
      <c r="R794" s="456"/>
      <c r="S794" s="456"/>
      <c r="T794" s="456"/>
      <c r="U794" s="456"/>
      <c r="V794" s="456"/>
      <c r="W794" s="456"/>
      <c r="X794" s="457"/>
      <c r="Y794" s="458">
        <v>1</v>
      </c>
      <c r="Z794" s="459"/>
      <c r="AA794" s="459"/>
      <c r="AB794" s="560"/>
      <c r="AC794" s="452" t="s">
        <v>523</v>
      </c>
      <c r="AD794" s="453"/>
      <c r="AE794" s="453"/>
      <c r="AF794" s="453"/>
      <c r="AG794" s="454"/>
      <c r="AH794" s="455" t="s">
        <v>526</v>
      </c>
      <c r="AI794" s="456"/>
      <c r="AJ794" s="456"/>
      <c r="AK794" s="456"/>
      <c r="AL794" s="456"/>
      <c r="AM794" s="456"/>
      <c r="AN794" s="456"/>
      <c r="AO794" s="456"/>
      <c r="AP794" s="456"/>
      <c r="AQ794" s="456"/>
      <c r="AR794" s="456"/>
      <c r="AS794" s="456"/>
      <c r="AT794" s="457"/>
      <c r="AU794" s="458">
        <v>2.2000000000000002</v>
      </c>
      <c r="AV794" s="459"/>
      <c r="AW794" s="459"/>
      <c r="AX794" s="460"/>
    </row>
    <row r="795" spans="1:50" ht="24.75" customHeight="1" x14ac:dyDescent="0.15">
      <c r="A795" s="559"/>
      <c r="B795" s="766"/>
      <c r="C795" s="766"/>
      <c r="D795" s="766"/>
      <c r="E795" s="766"/>
      <c r="F795" s="767"/>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t="s">
        <v>524</v>
      </c>
      <c r="AD795" s="335"/>
      <c r="AE795" s="335"/>
      <c r="AF795" s="335"/>
      <c r="AG795" s="336"/>
      <c r="AH795" s="387" t="s">
        <v>525</v>
      </c>
      <c r="AI795" s="388"/>
      <c r="AJ795" s="388"/>
      <c r="AK795" s="388"/>
      <c r="AL795" s="388"/>
      <c r="AM795" s="388"/>
      <c r="AN795" s="388"/>
      <c r="AO795" s="388"/>
      <c r="AP795" s="388"/>
      <c r="AQ795" s="388"/>
      <c r="AR795" s="388"/>
      <c r="AS795" s="388"/>
      <c r="AT795" s="389"/>
      <c r="AU795" s="384">
        <v>0.5</v>
      </c>
      <c r="AV795" s="385"/>
      <c r="AW795" s="385"/>
      <c r="AX795" s="386"/>
    </row>
    <row r="796" spans="1:50" ht="24.75" hidden="1" customHeight="1" x14ac:dyDescent="0.15">
      <c r="A796" s="559"/>
      <c r="B796" s="766"/>
      <c r="C796" s="766"/>
      <c r="D796" s="766"/>
      <c r="E796" s="766"/>
      <c r="F796" s="767"/>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59"/>
      <c r="B797" s="766"/>
      <c r="C797" s="766"/>
      <c r="D797" s="766"/>
      <c r="E797" s="766"/>
      <c r="F797" s="767"/>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59"/>
      <c r="B798" s="766"/>
      <c r="C798" s="766"/>
      <c r="D798" s="766"/>
      <c r="E798" s="766"/>
      <c r="F798" s="767"/>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59"/>
      <c r="B799" s="766"/>
      <c r="C799" s="766"/>
      <c r="D799" s="766"/>
      <c r="E799" s="766"/>
      <c r="F799" s="767"/>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59"/>
      <c r="B800" s="766"/>
      <c r="C800" s="766"/>
      <c r="D800" s="766"/>
      <c r="E800" s="766"/>
      <c r="F800" s="767"/>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59"/>
      <c r="B801" s="766"/>
      <c r="C801" s="766"/>
      <c r="D801" s="766"/>
      <c r="E801" s="766"/>
      <c r="F801" s="767"/>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59"/>
      <c r="B802" s="766"/>
      <c r="C802" s="766"/>
      <c r="D802" s="766"/>
      <c r="E802" s="766"/>
      <c r="F802" s="767"/>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59"/>
      <c r="B803" s="766"/>
      <c r="C803" s="766"/>
      <c r="D803" s="766"/>
      <c r="E803" s="766"/>
      <c r="F803" s="767"/>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59"/>
      <c r="B804" s="766"/>
      <c r="C804" s="766"/>
      <c r="D804" s="766"/>
      <c r="E804" s="766"/>
      <c r="F804" s="767"/>
      <c r="G804" s="395" t="s">
        <v>20</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2.7</v>
      </c>
      <c r="AV804" s="401"/>
      <c r="AW804" s="401"/>
      <c r="AX804" s="403"/>
    </row>
    <row r="805" spans="1:50" ht="24.75" customHeight="1" x14ac:dyDescent="0.15">
      <c r="A805" s="559"/>
      <c r="B805" s="766"/>
      <c r="C805" s="766"/>
      <c r="D805" s="766"/>
      <c r="E805" s="766"/>
      <c r="F805" s="767"/>
      <c r="G805" s="442" t="s">
        <v>522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529</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6"/>
      <c r="C807" s="766"/>
      <c r="D807" s="766"/>
      <c r="E807" s="766"/>
      <c r="F807" s="767"/>
      <c r="G807" s="452" t="s">
        <v>527</v>
      </c>
      <c r="H807" s="453"/>
      <c r="I807" s="453"/>
      <c r="J807" s="453"/>
      <c r="K807" s="454"/>
      <c r="L807" s="455" t="s">
        <v>528</v>
      </c>
      <c r="M807" s="456"/>
      <c r="N807" s="456"/>
      <c r="O807" s="456"/>
      <c r="P807" s="456"/>
      <c r="Q807" s="456"/>
      <c r="R807" s="456"/>
      <c r="S807" s="456"/>
      <c r="T807" s="456"/>
      <c r="U807" s="456"/>
      <c r="V807" s="456"/>
      <c r="W807" s="456"/>
      <c r="X807" s="457"/>
      <c r="Y807" s="458">
        <v>3.9</v>
      </c>
      <c r="Z807" s="459"/>
      <c r="AA807" s="459"/>
      <c r="AB807" s="560"/>
      <c r="AC807" s="452" t="s">
        <v>530</v>
      </c>
      <c r="AD807" s="453"/>
      <c r="AE807" s="453"/>
      <c r="AF807" s="453"/>
      <c r="AG807" s="454"/>
      <c r="AH807" s="455" t="s">
        <v>531</v>
      </c>
      <c r="AI807" s="456"/>
      <c r="AJ807" s="456"/>
      <c r="AK807" s="456"/>
      <c r="AL807" s="456"/>
      <c r="AM807" s="456"/>
      <c r="AN807" s="456"/>
      <c r="AO807" s="456"/>
      <c r="AP807" s="456"/>
      <c r="AQ807" s="456"/>
      <c r="AR807" s="456"/>
      <c r="AS807" s="456"/>
      <c r="AT807" s="457"/>
      <c r="AU807" s="458">
        <v>0.6</v>
      </c>
      <c r="AV807" s="459"/>
      <c r="AW807" s="459"/>
      <c r="AX807" s="460"/>
    </row>
    <row r="808" spans="1:50" ht="24.75" hidden="1" customHeight="1" x14ac:dyDescent="0.15">
      <c r="A808" s="559"/>
      <c r="B808" s="766"/>
      <c r="C808" s="766"/>
      <c r="D808" s="766"/>
      <c r="E808" s="766"/>
      <c r="F808" s="767"/>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59"/>
      <c r="B809" s="766"/>
      <c r="C809" s="766"/>
      <c r="D809" s="766"/>
      <c r="E809" s="766"/>
      <c r="F809" s="767"/>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59"/>
      <c r="B810" s="766"/>
      <c r="C810" s="766"/>
      <c r="D810" s="766"/>
      <c r="E810" s="766"/>
      <c r="F810" s="767"/>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59"/>
      <c r="B811" s="766"/>
      <c r="C811" s="766"/>
      <c r="D811" s="766"/>
      <c r="E811" s="766"/>
      <c r="F811" s="767"/>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59"/>
      <c r="B812" s="766"/>
      <c r="C812" s="766"/>
      <c r="D812" s="766"/>
      <c r="E812" s="766"/>
      <c r="F812" s="767"/>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59"/>
      <c r="B813" s="766"/>
      <c r="C813" s="766"/>
      <c r="D813" s="766"/>
      <c r="E813" s="766"/>
      <c r="F813" s="767"/>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59"/>
      <c r="B814" s="766"/>
      <c r="C814" s="766"/>
      <c r="D814" s="766"/>
      <c r="E814" s="766"/>
      <c r="F814" s="767"/>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59"/>
      <c r="B815" s="766"/>
      <c r="C815" s="766"/>
      <c r="D815" s="766"/>
      <c r="E815" s="766"/>
      <c r="F815" s="767"/>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59"/>
      <c r="B816" s="766"/>
      <c r="C816" s="766"/>
      <c r="D816" s="766"/>
      <c r="E816" s="766"/>
      <c r="F816" s="767"/>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59"/>
      <c r="B817" s="766"/>
      <c r="C817" s="766"/>
      <c r="D817" s="766"/>
      <c r="E817" s="766"/>
      <c r="F817" s="767"/>
      <c r="G817" s="395" t="s">
        <v>20</v>
      </c>
      <c r="H817" s="396"/>
      <c r="I817" s="396"/>
      <c r="J817" s="396"/>
      <c r="K817" s="396"/>
      <c r="L817" s="397"/>
      <c r="M817" s="398"/>
      <c r="N817" s="398"/>
      <c r="O817" s="398"/>
      <c r="P817" s="398"/>
      <c r="Q817" s="398"/>
      <c r="R817" s="398"/>
      <c r="S817" s="398"/>
      <c r="T817" s="398"/>
      <c r="U817" s="398"/>
      <c r="V817" s="398"/>
      <c r="W817" s="398"/>
      <c r="X817" s="399"/>
      <c r="Y817" s="400">
        <f>SUM(Y807:AB816)</f>
        <v>3.9</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0.6</v>
      </c>
      <c r="AV817" s="401"/>
      <c r="AW817" s="401"/>
      <c r="AX817" s="403"/>
    </row>
    <row r="818" spans="1:50" ht="24.75" hidden="1" customHeight="1" x14ac:dyDescent="0.15">
      <c r="A818" s="559"/>
      <c r="B818" s="766"/>
      <c r="C818" s="766"/>
      <c r="D818" s="766"/>
      <c r="E818" s="766"/>
      <c r="F818" s="767"/>
      <c r="G818" s="442" t="s">
        <v>340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298</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59"/>
      <c r="B822" s="766"/>
      <c r="C822" s="766"/>
      <c r="D822" s="766"/>
      <c r="E822" s="766"/>
      <c r="F822" s="767"/>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59"/>
      <c r="B823" s="766"/>
      <c r="C823" s="766"/>
      <c r="D823" s="766"/>
      <c r="E823" s="766"/>
      <c r="F823" s="767"/>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59"/>
      <c r="B824" s="766"/>
      <c r="C824" s="766"/>
      <c r="D824" s="766"/>
      <c r="E824" s="766"/>
      <c r="F824" s="767"/>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59"/>
      <c r="B825" s="766"/>
      <c r="C825" s="766"/>
      <c r="D825" s="766"/>
      <c r="E825" s="766"/>
      <c r="F825" s="767"/>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59"/>
      <c r="B826" s="766"/>
      <c r="C826" s="766"/>
      <c r="D826" s="766"/>
      <c r="E826" s="766"/>
      <c r="F826" s="767"/>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59"/>
      <c r="B827" s="766"/>
      <c r="C827" s="766"/>
      <c r="D827" s="766"/>
      <c r="E827" s="766"/>
      <c r="F827" s="767"/>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59"/>
      <c r="B828" s="766"/>
      <c r="C828" s="766"/>
      <c r="D828" s="766"/>
      <c r="E828" s="766"/>
      <c r="F828" s="767"/>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59"/>
      <c r="B829" s="766"/>
      <c r="C829" s="766"/>
      <c r="D829" s="766"/>
      <c r="E829" s="766"/>
      <c r="F829" s="767"/>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59"/>
      <c r="B830" s="766"/>
      <c r="C830" s="766"/>
      <c r="D830" s="766"/>
      <c r="E830" s="766"/>
      <c r="F830" s="767"/>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6" t="s">
        <v>266</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385</v>
      </c>
      <c r="AM831" s="966"/>
      <c r="AN831" s="966"/>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379</v>
      </c>
      <c r="AD836" s="263"/>
      <c r="AE836" s="263"/>
      <c r="AF836" s="263"/>
      <c r="AG836" s="263"/>
      <c r="AH836" s="330" t="s">
        <v>407</v>
      </c>
      <c r="AI836" s="332"/>
      <c r="AJ836" s="332"/>
      <c r="AK836" s="332"/>
      <c r="AL836" s="332" t="s">
        <v>21</v>
      </c>
      <c r="AM836" s="332"/>
      <c r="AN836" s="332"/>
      <c r="AO836" s="412"/>
      <c r="AP836" s="413" t="s">
        <v>344</v>
      </c>
      <c r="AQ836" s="413"/>
      <c r="AR836" s="413"/>
      <c r="AS836" s="413"/>
      <c r="AT836" s="413"/>
      <c r="AU836" s="413"/>
      <c r="AV836" s="413"/>
      <c r="AW836" s="413"/>
      <c r="AX836" s="413"/>
    </row>
    <row r="837" spans="1:50" ht="51" customHeight="1" x14ac:dyDescent="0.15">
      <c r="A837" s="390">
        <v>1</v>
      </c>
      <c r="B837" s="390">
        <v>1</v>
      </c>
      <c r="C837" s="410" t="s">
        <v>532</v>
      </c>
      <c r="D837" s="404"/>
      <c r="E837" s="404"/>
      <c r="F837" s="404"/>
      <c r="G837" s="404"/>
      <c r="H837" s="404"/>
      <c r="I837" s="404"/>
      <c r="J837" s="405">
        <v>3120001056530</v>
      </c>
      <c r="K837" s="406"/>
      <c r="L837" s="406"/>
      <c r="M837" s="406"/>
      <c r="N837" s="406"/>
      <c r="O837" s="406"/>
      <c r="P837" s="411" t="s">
        <v>533</v>
      </c>
      <c r="Q837" s="303"/>
      <c r="R837" s="303"/>
      <c r="S837" s="303"/>
      <c r="T837" s="303"/>
      <c r="U837" s="303"/>
      <c r="V837" s="303"/>
      <c r="W837" s="303"/>
      <c r="X837" s="303"/>
      <c r="Y837" s="304">
        <v>28</v>
      </c>
      <c r="Z837" s="305"/>
      <c r="AA837" s="305"/>
      <c r="AB837" s="306"/>
      <c r="AC837" s="314" t="s">
        <v>411</v>
      </c>
      <c r="AD837" s="409"/>
      <c r="AE837" s="409"/>
      <c r="AF837" s="409"/>
      <c r="AG837" s="409"/>
      <c r="AH837" s="407">
        <v>2</v>
      </c>
      <c r="AI837" s="408"/>
      <c r="AJ837" s="408"/>
      <c r="AK837" s="408"/>
      <c r="AL837" s="311">
        <v>93.2</v>
      </c>
      <c r="AM837" s="312"/>
      <c r="AN837" s="312"/>
      <c r="AO837" s="313"/>
      <c r="AP837" s="307" t="s">
        <v>593</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19.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379</v>
      </c>
      <c r="AD869" s="263"/>
      <c r="AE869" s="263"/>
      <c r="AF869" s="263"/>
      <c r="AG869" s="263"/>
      <c r="AH869" s="330" t="s">
        <v>407</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534</v>
      </c>
      <c r="D870" s="404"/>
      <c r="E870" s="404"/>
      <c r="F870" s="404"/>
      <c r="G870" s="404"/>
      <c r="H870" s="404"/>
      <c r="I870" s="404"/>
      <c r="J870" s="405">
        <v>3010001079889</v>
      </c>
      <c r="K870" s="406"/>
      <c r="L870" s="406"/>
      <c r="M870" s="406"/>
      <c r="N870" s="406"/>
      <c r="O870" s="406"/>
      <c r="P870" s="411" t="s">
        <v>535</v>
      </c>
      <c r="Q870" s="303"/>
      <c r="R870" s="303"/>
      <c r="S870" s="303"/>
      <c r="T870" s="303"/>
      <c r="U870" s="303"/>
      <c r="V870" s="303"/>
      <c r="W870" s="303"/>
      <c r="X870" s="303"/>
      <c r="Y870" s="304">
        <v>13</v>
      </c>
      <c r="Z870" s="305"/>
      <c r="AA870" s="305"/>
      <c r="AB870" s="306"/>
      <c r="AC870" s="314" t="s">
        <v>411</v>
      </c>
      <c r="AD870" s="409"/>
      <c r="AE870" s="409"/>
      <c r="AF870" s="409"/>
      <c r="AG870" s="409"/>
      <c r="AH870" s="407">
        <v>1</v>
      </c>
      <c r="AI870" s="408"/>
      <c r="AJ870" s="408"/>
      <c r="AK870" s="408"/>
      <c r="AL870" s="311">
        <v>87</v>
      </c>
      <c r="AM870" s="312"/>
      <c r="AN870" s="312"/>
      <c r="AO870" s="313"/>
      <c r="AP870" s="307" t="s">
        <v>594</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18.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379</v>
      </c>
      <c r="AD902" s="263"/>
      <c r="AE902" s="263"/>
      <c r="AF902" s="263"/>
      <c r="AG902" s="263"/>
      <c r="AH902" s="330" t="s">
        <v>407</v>
      </c>
      <c r="AI902" s="332"/>
      <c r="AJ902" s="332"/>
      <c r="AK902" s="332"/>
      <c r="AL902" s="332" t="s">
        <v>21</v>
      </c>
      <c r="AM902" s="332"/>
      <c r="AN902" s="332"/>
      <c r="AO902" s="412"/>
      <c r="AP902" s="413" t="s">
        <v>344</v>
      </c>
      <c r="AQ902" s="413"/>
      <c r="AR902" s="413"/>
      <c r="AS902" s="413"/>
      <c r="AT902" s="413"/>
      <c r="AU902" s="413"/>
      <c r="AV902" s="413"/>
      <c r="AW902" s="413"/>
      <c r="AX902" s="413"/>
    </row>
    <row r="903" spans="1:50" ht="42.75" customHeight="1" x14ac:dyDescent="0.15">
      <c r="A903" s="390">
        <v>1</v>
      </c>
      <c r="B903" s="390">
        <v>1</v>
      </c>
      <c r="C903" s="410" t="s">
        <v>536</v>
      </c>
      <c r="D903" s="404"/>
      <c r="E903" s="404"/>
      <c r="F903" s="404"/>
      <c r="G903" s="404"/>
      <c r="H903" s="404"/>
      <c r="I903" s="404"/>
      <c r="J903" s="405">
        <v>9011101039249</v>
      </c>
      <c r="K903" s="406"/>
      <c r="L903" s="406"/>
      <c r="M903" s="406"/>
      <c r="N903" s="406"/>
      <c r="O903" s="406"/>
      <c r="P903" s="411" t="s">
        <v>537</v>
      </c>
      <c r="Q903" s="303"/>
      <c r="R903" s="303"/>
      <c r="S903" s="303"/>
      <c r="T903" s="303"/>
      <c r="U903" s="303"/>
      <c r="V903" s="303"/>
      <c r="W903" s="303"/>
      <c r="X903" s="303"/>
      <c r="Y903" s="304">
        <v>1</v>
      </c>
      <c r="Z903" s="305"/>
      <c r="AA903" s="305"/>
      <c r="AB903" s="306"/>
      <c r="AC903" s="314" t="s">
        <v>417</v>
      </c>
      <c r="AD903" s="409"/>
      <c r="AE903" s="409"/>
      <c r="AF903" s="409"/>
      <c r="AG903" s="409"/>
      <c r="AH903" s="407" t="s">
        <v>538</v>
      </c>
      <c r="AI903" s="408"/>
      <c r="AJ903" s="408"/>
      <c r="AK903" s="408"/>
      <c r="AL903" s="311" t="s">
        <v>538</v>
      </c>
      <c r="AM903" s="312"/>
      <c r="AN903" s="312"/>
      <c r="AO903" s="313"/>
      <c r="AP903" s="307" t="s">
        <v>593</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1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379</v>
      </c>
      <c r="AD935" s="263"/>
      <c r="AE935" s="263"/>
      <c r="AF935" s="263"/>
      <c r="AG935" s="263"/>
      <c r="AH935" s="330" t="s">
        <v>407</v>
      </c>
      <c r="AI935" s="332"/>
      <c r="AJ935" s="332"/>
      <c r="AK935" s="332"/>
      <c r="AL935" s="332" t="s">
        <v>21</v>
      </c>
      <c r="AM935" s="332"/>
      <c r="AN935" s="332"/>
      <c r="AO935" s="412"/>
      <c r="AP935" s="413" t="s">
        <v>344</v>
      </c>
      <c r="AQ935" s="413"/>
      <c r="AR935" s="413"/>
      <c r="AS935" s="413"/>
      <c r="AT935" s="413"/>
      <c r="AU935" s="413"/>
      <c r="AV935" s="413"/>
      <c r="AW935" s="413"/>
      <c r="AX935" s="413"/>
    </row>
    <row r="936" spans="1:50" ht="30" customHeight="1" x14ac:dyDescent="0.15">
      <c r="A936" s="390">
        <v>1</v>
      </c>
      <c r="B936" s="390">
        <v>1</v>
      </c>
      <c r="C936" s="410" t="s">
        <v>539</v>
      </c>
      <c r="D936" s="404"/>
      <c r="E936" s="404"/>
      <c r="F936" s="404"/>
      <c r="G936" s="404"/>
      <c r="H936" s="404"/>
      <c r="I936" s="404"/>
      <c r="J936" s="405" t="s">
        <v>549</v>
      </c>
      <c r="K936" s="406"/>
      <c r="L936" s="406"/>
      <c r="M936" s="406"/>
      <c r="N936" s="406"/>
      <c r="O936" s="406"/>
      <c r="P936" s="411" t="s">
        <v>551</v>
      </c>
      <c r="Q936" s="303"/>
      <c r="R936" s="303"/>
      <c r="S936" s="303"/>
      <c r="T936" s="303"/>
      <c r="U936" s="303"/>
      <c r="V936" s="303"/>
      <c r="W936" s="303"/>
      <c r="X936" s="303"/>
      <c r="Y936" s="304">
        <v>3</v>
      </c>
      <c r="Z936" s="305"/>
      <c r="AA936" s="305"/>
      <c r="AB936" s="306"/>
      <c r="AC936" s="314"/>
      <c r="AD936" s="409"/>
      <c r="AE936" s="409"/>
      <c r="AF936" s="409"/>
      <c r="AG936" s="409"/>
      <c r="AH936" s="407" t="s">
        <v>554</v>
      </c>
      <c r="AI936" s="408"/>
      <c r="AJ936" s="408"/>
      <c r="AK936" s="408"/>
      <c r="AL936" s="311" t="s">
        <v>538</v>
      </c>
      <c r="AM936" s="312"/>
      <c r="AN936" s="312"/>
      <c r="AO936" s="313"/>
      <c r="AP936" s="307" t="s">
        <v>595</v>
      </c>
      <c r="AQ936" s="307"/>
      <c r="AR936" s="307"/>
      <c r="AS936" s="307"/>
      <c r="AT936" s="307"/>
      <c r="AU936" s="307"/>
      <c r="AV936" s="307"/>
      <c r="AW936" s="307"/>
      <c r="AX936" s="307"/>
    </row>
    <row r="937" spans="1:50" ht="30" customHeight="1" x14ac:dyDescent="0.15">
      <c r="A937" s="390">
        <v>2</v>
      </c>
      <c r="B937" s="390">
        <v>1</v>
      </c>
      <c r="C937" s="410" t="s">
        <v>540</v>
      </c>
      <c r="D937" s="404"/>
      <c r="E937" s="404"/>
      <c r="F937" s="404"/>
      <c r="G937" s="404"/>
      <c r="H937" s="404"/>
      <c r="I937" s="404"/>
      <c r="J937" s="405" t="s">
        <v>538</v>
      </c>
      <c r="K937" s="406"/>
      <c r="L937" s="406"/>
      <c r="M937" s="406"/>
      <c r="N937" s="406"/>
      <c r="O937" s="406"/>
      <c r="P937" s="411" t="s">
        <v>552</v>
      </c>
      <c r="Q937" s="303"/>
      <c r="R937" s="303"/>
      <c r="S937" s="303"/>
      <c r="T937" s="303"/>
      <c r="U937" s="303"/>
      <c r="V937" s="303"/>
      <c r="W937" s="303"/>
      <c r="X937" s="303"/>
      <c r="Y937" s="304">
        <v>2</v>
      </c>
      <c r="Z937" s="305"/>
      <c r="AA937" s="305"/>
      <c r="AB937" s="306"/>
      <c r="AC937" s="314"/>
      <c r="AD937" s="314"/>
      <c r="AE937" s="314"/>
      <c r="AF937" s="314"/>
      <c r="AG937" s="314"/>
      <c r="AH937" s="407" t="s">
        <v>550</v>
      </c>
      <c r="AI937" s="408"/>
      <c r="AJ937" s="408"/>
      <c r="AK937" s="408"/>
      <c r="AL937" s="311" t="s">
        <v>538</v>
      </c>
      <c r="AM937" s="312"/>
      <c r="AN937" s="312"/>
      <c r="AO937" s="313"/>
      <c r="AP937" s="307" t="s">
        <v>592</v>
      </c>
      <c r="AQ937" s="307"/>
      <c r="AR937" s="307"/>
      <c r="AS937" s="307"/>
      <c r="AT937" s="307"/>
      <c r="AU937" s="307"/>
      <c r="AV937" s="307"/>
      <c r="AW937" s="307"/>
      <c r="AX937" s="307"/>
    </row>
    <row r="938" spans="1:50" ht="30" customHeight="1" x14ac:dyDescent="0.15">
      <c r="A938" s="390">
        <v>3</v>
      </c>
      <c r="B938" s="390">
        <v>1</v>
      </c>
      <c r="C938" s="410" t="s">
        <v>541</v>
      </c>
      <c r="D938" s="404"/>
      <c r="E938" s="404"/>
      <c r="F938" s="404"/>
      <c r="G938" s="404"/>
      <c r="H938" s="404"/>
      <c r="I938" s="404"/>
      <c r="J938" s="405" t="s">
        <v>538</v>
      </c>
      <c r="K938" s="406"/>
      <c r="L938" s="406"/>
      <c r="M938" s="406"/>
      <c r="N938" s="406"/>
      <c r="O938" s="406"/>
      <c r="P938" s="411" t="s">
        <v>552</v>
      </c>
      <c r="Q938" s="303"/>
      <c r="R938" s="303"/>
      <c r="S938" s="303"/>
      <c r="T938" s="303"/>
      <c r="U938" s="303"/>
      <c r="V938" s="303"/>
      <c r="W938" s="303"/>
      <c r="X938" s="303"/>
      <c r="Y938" s="304">
        <v>2</v>
      </c>
      <c r="Z938" s="305"/>
      <c r="AA938" s="305"/>
      <c r="AB938" s="306"/>
      <c r="AC938" s="314"/>
      <c r="AD938" s="314"/>
      <c r="AE938" s="314"/>
      <c r="AF938" s="314"/>
      <c r="AG938" s="314"/>
      <c r="AH938" s="309" t="s">
        <v>538</v>
      </c>
      <c r="AI938" s="310"/>
      <c r="AJ938" s="310"/>
      <c r="AK938" s="310"/>
      <c r="AL938" s="311" t="s">
        <v>555</v>
      </c>
      <c r="AM938" s="312"/>
      <c r="AN938" s="312"/>
      <c r="AO938" s="313"/>
      <c r="AP938" s="307" t="s">
        <v>592</v>
      </c>
      <c r="AQ938" s="307"/>
      <c r="AR938" s="307"/>
      <c r="AS938" s="307"/>
      <c r="AT938" s="307"/>
      <c r="AU938" s="307"/>
      <c r="AV938" s="307"/>
      <c r="AW938" s="307"/>
      <c r="AX938" s="307"/>
    </row>
    <row r="939" spans="1:50" ht="30" customHeight="1" x14ac:dyDescent="0.15">
      <c r="A939" s="390">
        <v>4</v>
      </c>
      <c r="B939" s="390">
        <v>1</v>
      </c>
      <c r="C939" s="410" t="s">
        <v>542</v>
      </c>
      <c r="D939" s="404"/>
      <c r="E939" s="404"/>
      <c r="F939" s="404"/>
      <c r="G939" s="404"/>
      <c r="H939" s="404"/>
      <c r="I939" s="404"/>
      <c r="J939" s="405" t="s">
        <v>538</v>
      </c>
      <c r="K939" s="406"/>
      <c r="L939" s="406"/>
      <c r="M939" s="406"/>
      <c r="N939" s="406"/>
      <c r="O939" s="406"/>
      <c r="P939" s="411" t="s">
        <v>552</v>
      </c>
      <c r="Q939" s="303"/>
      <c r="R939" s="303"/>
      <c r="S939" s="303"/>
      <c r="T939" s="303"/>
      <c r="U939" s="303"/>
      <c r="V939" s="303"/>
      <c r="W939" s="303"/>
      <c r="X939" s="303"/>
      <c r="Y939" s="304">
        <v>2</v>
      </c>
      <c r="Z939" s="305"/>
      <c r="AA939" s="305"/>
      <c r="AB939" s="306"/>
      <c r="AC939" s="314"/>
      <c r="AD939" s="314"/>
      <c r="AE939" s="314"/>
      <c r="AF939" s="314"/>
      <c r="AG939" s="314"/>
      <c r="AH939" s="309" t="s">
        <v>554</v>
      </c>
      <c r="AI939" s="310"/>
      <c r="AJ939" s="310"/>
      <c r="AK939" s="310"/>
      <c r="AL939" s="311" t="s">
        <v>538</v>
      </c>
      <c r="AM939" s="312"/>
      <c r="AN939" s="312"/>
      <c r="AO939" s="313"/>
      <c r="AP939" s="307" t="s">
        <v>592</v>
      </c>
      <c r="AQ939" s="307"/>
      <c r="AR939" s="307"/>
      <c r="AS939" s="307"/>
      <c r="AT939" s="307"/>
      <c r="AU939" s="307"/>
      <c r="AV939" s="307"/>
      <c r="AW939" s="307"/>
      <c r="AX939" s="307"/>
    </row>
    <row r="940" spans="1:50" ht="30" customHeight="1" x14ac:dyDescent="0.15">
      <c r="A940" s="390">
        <v>5</v>
      </c>
      <c r="B940" s="390">
        <v>1</v>
      </c>
      <c r="C940" s="410" t="s">
        <v>543</v>
      </c>
      <c r="D940" s="404"/>
      <c r="E940" s="404"/>
      <c r="F940" s="404"/>
      <c r="G940" s="404"/>
      <c r="H940" s="404"/>
      <c r="I940" s="404"/>
      <c r="J940" s="405" t="s">
        <v>538</v>
      </c>
      <c r="K940" s="406"/>
      <c r="L940" s="406"/>
      <c r="M940" s="406"/>
      <c r="N940" s="406"/>
      <c r="O940" s="406"/>
      <c r="P940" s="411" t="s">
        <v>552</v>
      </c>
      <c r="Q940" s="303"/>
      <c r="R940" s="303"/>
      <c r="S940" s="303"/>
      <c r="T940" s="303"/>
      <c r="U940" s="303"/>
      <c r="V940" s="303"/>
      <c r="W940" s="303"/>
      <c r="X940" s="303"/>
      <c r="Y940" s="304">
        <v>2</v>
      </c>
      <c r="Z940" s="305"/>
      <c r="AA940" s="305"/>
      <c r="AB940" s="306"/>
      <c r="AC940" s="308"/>
      <c r="AD940" s="308"/>
      <c r="AE940" s="308"/>
      <c r="AF940" s="308"/>
      <c r="AG940" s="308"/>
      <c r="AH940" s="309" t="s">
        <v>538</v>
      </c>
      <c r="AI940" s="310"/>
      <c r="AJ940" s="310"/>
      <c r="AK940" s="310"/>
      <c r="AL940" s="311" t="s">
        <v>538</v>
      </c>
      <c r="AM940" s="312"/>
      <c r="AN940" s="312"/>
      <c r="AO940" s="313"/>
      <c r="AP940" s="307" t="s">
        <v>592</v>
      </c>
      <c r="AQ940" s="307"/>
      <c r="AR940" s="307"/>
      <c r="AS940" s="307"/>
      <c r="AT940" s="307"/>
      <c r="AU940" s="307"/>
      <c r="AV940" s="307"/>
      <c r="AW940" s="307"/>
      <c r="AX940" s="307"/>
    </row>
    <row r="941" spans="1:50" ht="30" customHeight="1" x14ac:dyDescent="0.15">
      <c r="A941" s="390">
        <v>6</v>
      </c>
      <c r="B941" s="390">
        <v>1</v>
      </c>
      <c r="C941" s="410" t="s">
        <v>544</v>
      </c>
      <c r="D941" s="404"/>
      <c r="E941" s="404"/>
      <c r="F941" s="404"/>
      <c r="G941" s="404"/>
      <c r="H941" s="404"/>
      <c r="I941" s="404"/>
      <c r="J941" s="405" t="s">
        <v>538</v>
      </c>
      <c r="K941" s="406"/>
      <c r="L941" s="406"/>
      <c r="M941" s="406"/>
      <c r="N941" s="406"/>
      <c r="O941" s="406"/>
      <c r="P941" s="411" t="s">
        <v>552</v>
      </c>
      <c r="Q941" s="303"/>
      <c r="R941" s="303"/>
      <c r="S941" s="303"/>
      <c r="T941" s="303"/>
      <c r="U941" s="303"/>
      <c r="V941" s="303"/>
      <c r="W941" s="303"/>
      <c r="X941" s="303"/>
      <c r="Y941" s="304">
        <v>2</v>
      </c>
      <c r="Z941" s="305"/>
      <c r="AA941" s="305"/>
      <c r="AB941" s="306"/>
      <c r="AC941" s="308"/>
      <c r="AD941" s="308"/>
      <c r="AE941" s="308"/>
      <c r="AF941" s="308"/>
      <c r="AG941" s="308"/>
      <c r="AH941" s="309" t="s">
        <v>538</v>
      </c>
      <c r="AI941" s="310"/>
      <c r="AJ941" s="310"/>
      <c r="AK941" s="310"/>
      <c r="AL941" s="311" t="s">
        <v>538</v>
      </c>
      <c r="AM941" s="312"/>
      <c r="AN941" s="312"/>
      <c r="AO941" s="313"/>
      <c r="AP941" s="307" t="s">
        <v>592</v>
      </c>
      <c r="AQ941" s="307"/>
      <c r="AR941" s="307"/>
      <c r="AS941" s="307"/>
      <c r="AT941" s="307"/>
      <c r="AU941" s="307"/>
      <c r="AV941" s="307"/>
      <c r="AW941" s="307"/>
      <c r="AX941" s="307"/>
    </row>
    <row r="942" spans="1:50" ht="30" customHeight="1" x14ac:dyDescent="0.15">
      <c r="A942" s="390">
        <v>7</v>
      </c>
      <c r="B942" s="390">
        <v>1</v>
      </c>
      <c r="C942" s="410" t="s">
        <v>545</v>
      </c>
      <c r="D942" s="404"/>
      <c r="E942" s="404"/>
      <c r="F942" s="404"/>
      <c r="G942" s="404"/>
      <c r="H942" s="404"/>
      <c r="I942" s="404"/>
      <c r="J942" s="405" t="s">
        <v>538</v>
      </c>
      <c r="K942" s="406"/>
      <c r="L942" s="406"/>
      <c r="M942" s="406"/>
      <c r="N942" s="406"/>
      <c r="O942" s="406"/>
      <c r="P942" s="411" t="s">
        <v>552</v>
      </c>
      <c r="Q942" s="303"/>
      <c r="R942" s="303"/>
      <c r="S942" s="303"/>
      <c r="T942" s="303"/>
      <c r="U942" s="303"/>
      <c r="V942" s="303"/>
      <c r="W942" s="303"/>
      <c r="X942" s="303"/>
      <c r="Y942" s="304">
        <v>2</v>
      </c>
      <c r="Z942" s="305"/>
      <c r="AA942" s="305"/>
      <c r="AB942" s="306"/>
      <c r="AC942" s="308"/>
      <c r="AD942" s="308"/>
      <c r="AE942" s="308"/>
      <c r="AF942" s="308"/>
      <c r="AG942" s="308"/>
      <c r="AH942" s="309" t="s">
        <v>538</v>
      </c>
      <c r="AI942" s="310"/>
      <c r="AJ942" s="310"/>
      <c r="AK942" s="310"/>
      <c r="AL942" s="311" t="s">
        <v>538</v>
      </c>
      <c r="AM942" s="312"/>
      <c r="AN942" s="312"/>
      <c r="AO942" s="313"/>
      <c r="AP942" s="307" t="s">
        <v>592</v>
      </c>
      <c r="AQ942" s="307"/>
      <c r="AR942" s="307"/>
      <c r="AS942" s="307"/>
      <c r="AT942" s="307"/>
      <c r="AU942" s="307"/>
      <c r="AV942" s="307"/>
      <c r="AW942" s="307"/>
      <c r="AX942" s="307"/>
    </row>
    <row r="943" spans="1:50" ht="30" customHeight="1" x14ac:dyDescent="0.15">
      <c r="A943" s="390">
        <v>8</v>
      </c>
      <c r="B943" s="390">
        <v>1</v>
      </c>
      <c r="C943" s="410" t="s">
        <v>546</v>
      </c>
      <c r="D943" s="404"/>
      <c r="E943" s="404"/>
      <c r="F943" s="404"/>
      <c r="G943" s="404"/>
      <c r="H943" s="404"/>
      <c r="I943" s="404"/>
      <c r="J943" s="405" t="s">
        <v>538</v>
      </c>
      <c r="K943" s="406"/>
      <c r="L943" s="406"/>
      <c r="M943" s="406"/>
      <c r="N943" s="406"/>
      <c r="O943" s="406"/>
      <c r="P943" s="411" t="s">
        <v>553</v>
      </c>
      <c r="Q943" s="303"/>
      <c r="R943" s="303"/>
      <c r="S943" s="303"/>
      <c r="T943" s="303"/>
      <c r="U943" s="303"/>
      <c r="V943" s="303"/>
      <c r="W943" s="303"/>
      <c r="X943" s="303"/>
      <c r="Y943" s="304">
        <v>2</v>
      </c>
      <c r="Z943" s="305"/>
      <c r="AA943" s="305"/>
      <c r="AB943" s="306"/>
      <c r="AC943" s="308"/>
      <c r="AD943" s="308"/>
      <c r="AE943" s="308"/>
      <c r="AF943" s="308"/>
      <c r="AG943" s="308"/>
      <c r="AH943" s="309" t="s">
        <v>538</v>
      </c>
      <c r="AI943" s="310"/>
      <c r="AJ943" s="310"/>
      <c r="AK943" s="310"/>
      <c r="AL943" s="311" t="s">
        <v>538</v>
      </c>
      <c r="AM943" s="312"/>
      <c r="AN943" s="312"/>
      <c r="AO943" s="313"/>
      <c r="AP943" s="307" t="s">
        <v>592</v>
      </c>
      <c r="AQ943" s="307"/>
      <c r="AR943" s="307"/>
      <c r="AS943" s="307"/>
      <c r="AT943" s="307"/>
      <c r="AU943" s="307"/>
      <c r="AV943" s="307"/>
      <c r="AW943" s="307"/>
      <c r="AX943" s="307"/>
    </row>
    <row r="944" spans="1:50" ht="30" customHeight="1" x14ac:dyDescent="0.15">
      <c r="A944" s="390">
        <v>9</v>
      </c>
      <c r="B944" s="390">
        <v>1</v>
      </c>
      <c r="C944" s="410" t="s">
        <v>547</v>
      </c>
      <c r="D944" s="404"/>
      <c r="E944" s="404"/>
      <c r="F944" s="404"/>
      <c r="G944" s="404"/>
      <c r="H944" s="404"/>
      <c r="I944" s="404"/>
      <c r="J944" s="405" t="s">
        <v>550</v>
      </c>
      <c r="K944" s="406"/>
      <c r="L944" s="406"/>
      <c r="M944" s="406"/>
      <c r="N944" s="406"/>
      <c r="O944" s="406"/>
      <c r="P944" s="411" t="s">
        <v>552</v>
      </c>
      <c r="Q944" s="303"/>
      <c r="R944" s="303"/>
      <c r="S944" s="303"/>
      <c r="T944" s="303"/>
      <c r="U944" s="303"/>
      <c r="V944" s="303"/>
      <c r="W944" s="303"/>
      <c r="X944" s="303"/>
      <c r="Y944" s="304">
        <v>2</v>
      </c>
      <c r="Z944" s="305"/>
      <c r="AA944" s="305"/>
      <c r="AB944" s="306"/>
      <c r="AC944" s="308"/>
      <c r="AD944" s="308"/>
      <c r="AE944" s="308"/>
      <c r="AF944" s="308"/>
      <c r="AG944" s="308"/>
      <c r="AH944" s="309" t="s">
        <v>538</v>
      </c>
      <c r="AI944" s="310"/>
      <c r="AJ944" s="310"/>
      <c r="AK944" s="310"/>
      <c r="AL944" s="311" t="s">
        <v>538</v>
      </c>
      <c r="AM944" s="312"/>
      <c r="AN944" s="312"/>
      <c r="AO944" s="313"/>
      <c r="AP944" s="307" t="s">
        <v>592</v>
      </c>
      <c r="AQ944" s="307"/>
      <c r="AR944" s="307"/>
      <c r="AS944" s="307"/>
      <c r="AT944" s="307"/>
      <c r="AU944" s="307"/>
      <c r="AV944" s="307"/>
      <c r="AW944" s="307"/>
      <c r="AX944" s="307"/>
    </row>
    <row r="945" spans="1:50" ht="30" customHeight="1" x14ac:dyDescent="0.15">
      <c r="A945" s="390">
        <v>10</v>
      </c>
      <c r="B945" s="390">
        <v>1</v>
      </c>
      <c r="C945" s="410" t="s">
        <v>548</v>
      </c>
      <c r="D945" s="404"/>
      <c r="E945" s="404"/>
      <c r="F945" s="404"/>
      <c r="G945" s="404"/>
      <c r="H945" s="404"/>
      <c r="I945" s="404"/>
      <c r="J945" s="405" t="s">
        <v>538</v>
      </c>
      <c r="K945" s="406"/>
      <c r="L945" s="406"/>
      <c r="M945" s="406"/>
      <c r="N945" s="406"/>
      <c r="O945" s="406"/>
      <c r="P945" s="411" t="s">
        <v>552</v>
      </c>
      <c r="Q945" s="303"/>
      <c r="R945" s="303"/>
      <c r="S945" s="303"/>
      <c r="T945" s="303"/>
      <c r="U945" s="303"/>
      <c r="V945" s="303"/>
      <c r="W945" s="303"/>
      <c r="X945" s="303"/>
      <c r="Y945" s="304">
        <v>2</v>
      </c>
      <c r="Z945" s="305"/>
      <c r="AA945" s="305"/>
      <c r="AB945" s="306"/>
      <c r="AC945" s="308"/>
      <c r="AD945" s="308"/>
      <c r="AE945" s="308"/>
      <c r="AF945" s="308"/>
      <c r="AG945" s="308"/>
      <c r="AH945" s="309" t="s">
        <v>550</v>
      </c>
      <c r="AI945" s="310"/>
      <c r="AJ945" s="310"/>
      <c r="AK945" s="310"/>
      <c r="AL945" s="311" t="s">
        <v>538</v>
      </c>
      <c r="AM945" s="312"/>
      <c r="AN945" s="312"/>
      <c r="AO945" s="313"/>
      <c r="AP945" s="307" t="s">
        <v>592</v>
      </c>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1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379</v>
      </c>
      <c r="AD968" s="263"/>
      <c r="AE968" s="263"/>
      <c r="AF968" s="263"/>
      <c r="AG968" s="263"/>
      <c r="AH968" s="330" t="s">
        <v>407</v>
      </c>
      <c r="AI968" s="332"/>
      <c r="AJ968" s="332"/>
      <c r="AK968" s="332"/>
      <c r="AL968" s="332" t="s">
        <v>21</v>
      </c>
      <c r="AM968" s="332"/>
      <c r="AN968" s="332"/>
      <c r="AO968" s="412"/>
      <c r="AP968" s="413" t="s">
        <v>344</v>
      </c>
      <c r="AQ968" s="413"/>
      <c r="AR968" s="413"/>
      <c r="AS968" s="413"/>
      <c r="AT968" s="413"/>
      <c r="AU968" s="413"/>
      <c r="AV968" s="413"/>
      <c r="AW968" s="413"/>
      <c r="AX968" s="413"/>
    </row>
    <row r="969" spans="1:50" ht="30" customHeight="1" x14ac:dyDescent="0.15">
      <c r="A969" s="390">
        <v>1</v>
      </c>
      <c r="B969" s="390">
        <v>1</v>
      </c>
      <c r="C969" s="410" t="s">
        <v>556</v>
      </c>
      <c r="D969" s="404"/>
      <c r="E969" s="404"/>
      <c r="F969" s="404"/>
      <c r="G969" s="404"/>
      <c r="H969" s="404"/>
      <c r="I969" s="404"/>
      <c r="J969" s="405" t="s">
        <v>538</v>
      </c>
      <c r="K969" s="406"/>
      <c r="L969" s="406"/>
      <c r="M969" s="406"/>
      <c r="N969" s="406"/>
      <c r="O969" s="406"/>
      <c r="P969" s="411" t="s">
        <v>557</v>
      </c>
      <c r="Q969" s="303"/>
      <c r="R969" s="303"/>
      <c r="S969" s="303"/>
      <c r="T969" s="303"/>
      <c r="U969" s="303"/>
      <c r="V969" s="303"/>
      <c r="W969" s="303"/>
      <c r="X969" s="303"/>
      <c r="Y969" s="304">
        <v>4</v>
      </c>
      <c r="Z969" s="305"/>
      <c r="AA969" s="305"/>
      <c r="AB969" s="306"/>
      <c r="AC969" s="314"/>
      <c r="AD969" s="409"/>
      <c r="AE969" s="409"/>
      <c r="AF969" s="409"/>
      <c r="AG969" s="409"/>
      <c r="AH969" s="407" t="s">
        <v>538</v>
      </c>
      <c r="AI969" s="408"/>
      <c r="AJ969" s="408"/>
      <c r="AK969" s="408"/>
      <c r="AL969" s="311" t="s">
        <v>538</v>
      </c>
      <c r="AM969" s="312"/>
      <c r="AN969" s="312"/>
      <c r="AO969" s="313"/>
      <c r="AP969" s="307" t="s">
        <v>595</v>
      </c>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18"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379</v>
      </c>
      <c r="AD1001" s="263"/>
      <c r="AE1001" s="263"/>
      <c r="AF1001" s="263"/>
      <c r="AG1001" s="263"/>
      <c r="AH1001" s="330" t="s">
        <v>407</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51.75" customHeight="1" x14ac:dyDescent="0.15">
      <c r="A1002" s="390">
        <v>1</v>
      </c>
      <c r="B1002" s="390">
        <v>1</v>
      </c>
      <c r="C1002" s="410" t="s">
        <v>558</v>
      </c>
      <c r="D1002" s="404"/>
      <c r="E1002" s="404"/>
      <c r="F1002" s="404"/>
      <c r="G1002" s="404"/>
      <c r="H1002" s="404"/>
      <c r="I1002" s="404"/>
      <c r="J1002" s="405">
        <v>7013201018266</v>
      </c>
      <c r="K1002" s="406"/>
      <c r="L1002" s="406"/>
      <c r="M1002" s="406"/>
      <c r="N1002" s="406"/>
      <c r="O1002" s="406"/>
      <c r="P1002" s="411" t="s">
        <v>531</v>
      </c>
      <c r="Q1002" s="303"/>
      <c r="R1002" s="303"/>
      <c r="S1002" s="303"/>
      <c r="T1002" s="303"/>
      <c r="U1002" s="303"/>
      <c r="V1002" s="303"/>
      <c r="W1002" s="303"/>
      <c r="X1002" s="303"/>
      <c r="Y1002" s="304">
        <v>0.6</v>
      </c>
      <c r="Z1002" s="305"/>
      <c r="AA1002" s="305"/>
      <c r="AB1002" s="306"/>
      <c r="AC1002" s="314" t="s">
        <v>417</v>
      </c>
      <c r="AD1002" s="409"/>
      <c r="AE1002" s="409"/>
      <c r="AF1002" s="409"/>
      <c r="AG1002" s="409"/>
      <c r="AH1002" s="407" t="s">
        <v>538</v>
      </c>
      <c r="AI1002" s="408"/>
      <c r="AJ1002" s="408"/>
      <c r="AK1002" s="408"/>
      <c r="AL1002" s="311" t="s">
        <v>538</v>
      </c>
      <c r="AM1002" s="312"/>
      <c r="AN1002" s="312"/>
      <c r="AO1002" s="313"/>
      <c r="AP1002" s="307" t="s">
        <v>593</v>
      </c>
      <c r="AQ1002" s="307"/>
      <c r="AR1002" s="307"/>
      <c r="AS1002" s="307"/>
      <c r="AT1002" s="307"/>
      <c r="AU1002" s="307"/>
      <c r="AV1002" s="307"/>
      <c r="AW1002" s="307"/>
      <c r="AX1002" s="307"/>
    </row>
    <row r="1003" spans="1:50" ht="47.25" customHeight="1" x14ac:dyDescent="0.15">
      <c r="A1003" s="390">
        <v>2</v>
      </c>
      <c r="B1003" s="390">
        <v>1</v>
      </c>
      <c r="C1003" s="410" t="s">
        <v>562</v>
      </c>
      <c r="D1003" s="404"/>
      <c r="E1003" s="404"/>
      <c r="F1003" s="404"/>
      <c r="G1003" s="404"/>
      <c r="H1003" s="404"/>
      <c r="I1003" s="404"/>
      <c r="J1003" s="405">
        <v>6180001069391</v>
      </c>
      <c r="K1003" s="406"/>
      <c r="L1003" s="406"/>
      <c r="M1003" s="406"/>
      <c r="N1003" s="406"/>
      <c r="O1003" s="406"/>
      <c r="P1003" s="411" t="s">
        <v>565</v>
      </c>
      <c r="Q1003" s="303"/>
      <c r="R1003" s="303"/>
      <c r="S1003" s="303"/>
      <c r="T1003" s="303"/>
      <c r="U1003" s="303"/>
      <c r="V1003" s="303"/>
      <c r="W1003" s="303"/>
      <c r="X1003" s="303"/>
      <c r="Y1003" s="304">
        <v>0.6</v>
      </c>
      <c r="Z1003" s="305"/>
      <c r="AA1003" s="305"/>
      <c r="AB1003" s="306"/>
      <c r="AC1003" s="314" t="s">
        <v>417</v>
      </c>
      <c r="AD1003" s="314"/>
      <c r="AE1003" s="314"/>
      <c r="AF1003" s="314"/>
      <c r="AG1003" s="314"/>
      <c r="AH1003" s="407" t="s">
        <v>538</v>
      </c>
      <c r="AI1003" s="408"/>
      <c r="AJ1003" s="408"/>
      <c r="AK1003" s="408"/>
      <c r="AL1003" s="311" t="s">
        <v>538</v>
      </c>
      <c r="AM1003" s="312"/>
      <c r="AN1003" s="312"/>
      <c r="AO1003" s="313"/>
      <c r="AP1003" s="307" t="s">
        <v>592</v>
      </c>
      <c r="AQ1003" s="307"/>
      <c r="AR1003" s="307"/>
      <c r="AS1003" s="307"/>
      <c r="AT1003" s="307"/>
      <c r="AU1003" s="307"/>
      <c r="AV1003" s="307"/>
      <c r="AW1003" s="307"/>
      <c r="AX1003" s="307"/>
    </row>
    <row r="1004" spans="1:50" ht="48" customHeight="1" x14ac:dyDescent="0.15">
      <c r="A1004" s="390">
        <v>3</v>
      </c>
      <c r="B1004" s="390">
        <v>1</v>
      </c>
      <c r="C1004" s="414" t="s">
        <v>560</v>
      </c>
      <c r="D1004" s="415"/>
      <c r="E1004" s="415"/>
      <c r="F1004" s="415"/>
      <c r="G1004" s="415"/>
      <c r="H1004" s="415"/>
      <c r="I1004" s="416"/>
      <c r="J1004" s="417">
        <v>9010001105037</v>
      </c>
      <c r="K1004" s="418"/>
      <c r="L1004" s="418"/>
      <c r="M1004" s="418"/>
      <c r="N1004" s="418"/>
      <c r="O1004" s="419"/>
      <c r="P1004" s="420" t="s">
        <v>561</v>
      </c>
      <c r="Q1004" s="421"/>
      <c r="R1004" s="421"/>
      <c r="S1004" s="421"/>
      <c r="T1004" s="421"/>
      <c r="U1004" s="421"/>
      <c r="V1004" s="421"/>
      <c r="W1004" s="421"/>
      <c r="X1004" s="422"/>
      <c r="Y1004" s="304">
        <v>0.3</v>
      </c>
      <c r="Z1004" s="305"/>
      <c r="AA1004" s="305"/>
      <c r="AB1004" s="306"/>
      <c r="AC1004" s="252" t="s">
        <v>417</v>
      </c>
      <c r="AD1004" s="423"/>
      <c r="AE1004" s="423"/>
      <c r="AF1004" s="423"/>
      <c r="AG1004" s="424"/>
      <c r="AH1004" s="425" t="s">
        <v>538</v>
      </c>
      <c r="AI1004" s="426"/>
      <c r="AJ1004" s="426"/>
      <c r="AK1004" s="427"/>
      <c r="AL1004" s="311" t="s">
        <v>554</v>
      </c>
      <c r="AM1004" s="312"/>
      <c r="AN1004" s="312"/>
      <c r="AO1004" s="313"/>
      <c r="AP1004" s="428" t="s">
        <v>592</v>
      </c>
      <c r="AQ1004" s="429"/>
      <c r="AR1004" s="429"/>
      <c r="AS1004" s="429"/>
      <c r="AT1004" s="429"/>
      <c r="AU1004" s="429"/>
      <c r="AV1004" s="429"/>
      <c r="AW1004" s="429"/>
      <c r="AX1004" s="430"/>
    </row>
    <row r="1005" spans="1:50" ht="44.25" customHeight="1" x14ac:dyDescent="0.15">
      <c r="A1005" s="390">
        <v>4</v>
      </c>
      <c r="B1005" s="390">
        <v>1</v>
      </c>
      <c r="C1005" s="414" t="s">
        <v>559</v>
      </c>
      <c r="D1005" s="415"/>
      <c r="E1005" s="415"/>
      <c r="F1005" s="415"/>
      <c r="G1005" s="415"/>
      <c r="H1005" s="415"/>
      <c r="I1005" s="416"/>
      <c r="J1005" s="417">
        <v>2011101036302</v>
      </c>
      <c r="K1005" s="418"/>
      <c r="L1005" s="418"/>
      <c r="M1005" s="418"/>
      <c r="N1005" s="418"/>
      <c r="O1005" s="419"/>
      <c r="P1005" s="420" t="s">
        <v>566</v>
      </c>
      <c r="Q1005" s="421"/>
      <c r="R1005" s="421"/>
      <c r="S1005" s="421"/>
      <c r="T1005" s="421"/>
      <c r="U1005" s="421"/>
      <c r="V1005" s="421"/>
      <c r="W1005" s="421"/>
      <c r="X1005" s="422"/>
      <c r="Y1005" s="304">
        <v>0.3</v>
      </c>
      <c r="Z1005" s="305"/>
      <c r="AA1005" s="305"/>
      <c r="AB1005" s="306"/>
      <c r="AC1005" s="252" t="s">
        <v>417</v>
      </c>
      <c r="AD1005" s="423"/>
      <c r="AE1005" s="423"/>
      <c r="AF1005" s="423"/>
      <c r="AG1005" s="424"/>
      <c r="AH1005" s="425" t="s">
        <v>538</v>
      </c>
      <c r="AI1005" s="426"/>
      <c r="AJ1005" s="426"/>
      <c r="AK1005" s="427"/>
      <c r="AL1005" s="311" t="s">
        <v>554</v>
      </c>
      <c r="AM1005" s="312"/>
      <c r="AN1005" s="312"/>
      <c r="AO1005" s="313"/>
      <c r="AP1005" s="428" t="s">
        <v>592</v>
      </c>
      <c r="AQ1005" s="429"/>
      <c r="AR1005" s="429"/>
      <c r="AS1005" s="429"/>
      <c r="AT1005" s="429"/>
      <c r="AU1005" s="429"/>
      <c r="AV1005" s="429"/>
      <c r="AW1005" s="429"/>
      <c r="AX1005" s="430"/>
    </row>
    <row r="1006" spans="1:50" ht="42.75" customHeight="1" x14ac:dyDescent="0.15">
      <c r="A1006" s="390">
        <v>5</v>
      </c>
      <c r="B1006" s="390">
        <v>1</v>
      </c>
      <c r="C1006" s="414" t="s">
        <v>563</v>
      </c>
      <c r="D1006" s="898"/>
      <c r="E1006" s="898"/>
      <c r="F1006" s="898"/>
      <c r="G1006" s="898"/>
      <c r="H1006" s="898"/>
      <c r="I1006" s="899"/>
      <c r="J1006" s="417">
        <v>6010401090963</v>
      </c>
      <c r="K1006" s="418"/>
      <c r="L1006" s="418"/>
      <c r="M1006" s="418"/>
      <c r="N1006" s="418"/>
      <c r="O1006" s="419"/>
      <c r="P1006" s="420" t="s">
        <v>564</v>
      </c>
      <c r="Q1006" s="900"/>
      <c r="R1006" s="900"/>
      <c r="S1006" s="900"/>
      <c r="T1006" s="900"/>
      <c r="U1006" s="900"/>
      <c r="V1006" s="900"/>
      <c r="W1006" s="900"/>
      <c r="X1006" s="901"/>
      <c r="Y1006" s="304">
        <v>0.2</v>
      </c>
      <c r="Z1006" s="305"/>
      <c r="AA1006" s="305"/>
      <c r="AB1006" s="306"/>
      <c r="AC1006" s="902" t="s">
        <v>417</v>
      </c>
      <c r="AD1006" s="903"/>
      <c r="AE1006" s="903"/>
      <c r="AF1006" s="903"/>
      <c r="AG1006" s="904"/>
      <c r="AH1006" s="425" t="s">
        <v>538</v>
      </c>
      <c r="AI1006" s="426"/>
      <c r="AJ1006" s="426"/>
      <c r="AK1006" s="427"/>
      <c r="AL1006" s="311" t="s">
        <v>554</v>
      </c>
      <c r="AM1006" s="312"/>
      <c r="AN1006" s="312"/>
      <c r="AO1006" s="313"/>
      <c r="AP1006" s="428" t="s">
        <v>592</v>
      </c>
      <c r="AQ1006" s="429"/>
      <c r="AR1006" s="429"/>
      <c r="AS1006" s="429"/>
      <c r="AT1006" s="429"/>
      <c r="AU1006" s="429"/>
      <c r="AV1006" s="429"/>
      <c r="AW1006" s="429"/>
      <c r="AX1006" s="430"/>
    </row>
    <row r="1007" spans="1:50" ht="30" customHeight="1" x14ac:dyDescent="0.15">
      <c r="A1007" s="390">
        <v>6</v>
      </c>
      <c r="B1007" s="390">
        <v>1</v>
      </c>
      <c r="C1007" s="410" t="s">
        <v>568</v>
      </c>
      <c r="D1007" s="404"/>
      <c r="E1007" s="404"/>
      <c r="F1007" s="404"/>
      <c r="G1007" s="404"/>
      <c r="H1007" s="404"/>
      <c r="I1007" s="404"/>
      <c r="J1007" s="405">
        <v>6180001069391</v>
      </c>
      <c r="K1007" s="406"/>
      <c r="L1007" s="406"/>
      <c r="M1007" s="406"/>
      <c r="N1007" s="406"/>
      <c r="O1007" s="406"/>
      <c r="P1007" s="411" t="s">
        <v>567</v>
      </c>
      <c r="Q1007" s="303"/>
      <c r="R1007" s="303"/>
      <c r="S1007" s="303"/>
      <c r="T1007" s="303"/>
      <c r="U1007" s="303"/>
      <c r="V1007" s="303"/>
      <c r="W1007" s="303"/>
      <c r="X1007" s="303"/>
      <c r="Y1007" s="304">
        <v>0.2</v>
      </c>
      <c r="Z1007" s="305"/>
      <c r="AA1007" s="305"/>
      <c r="AB1007" s="306"/>
      <c r="AC1007" s="308" t="s">
        <v>417</v>
      </c>
      <c r="AD1007" s="308"/>
      <c r="AE1007" s="308"/>
      <c r="AF1007" s="308"/>
      <c r="AG1007" s="308"/>
      <c r="AH1007" s="425" t="s">
        <v>538</v>
      </c>
      <c r="AI1007" s="426"/>
      <c r="AJ1007" s="426"/>
      <c r="AK1007" s="427"/>
      <c r="AL1007" s="311" t="s">
        <v>554</v>
      </c>
      <c r="AM1007" s="312"/>
      <c r="AN1007" s="312"/>
      <c r="AO1007" s="313"/>
      <c r="AP1007" s="428" t="s">
        <v>592</v>
      </c>
      <c r="AQ1007" s="429"/>
      <c r="AR1007" s="429"/>
      <c r="AS1007" s="429"/>
      <c r="AT1007" s="429"/>
      <c r="AU1007" s="429"/>
      <c r="AV1007" s="429"/>
      <c r="AW1007" s="429"/>
      <c r="AX1007" s="430"/>
    </row>
    <row r="1008" spans="1:50" ht="30" customHeight="1" x14ac:dyDescent="0.15">
      <c r="A1008" s="390">
        <v>7</v>
      </c>
      <c r="B1008" s="390">
        <v>1</v>
      </c>
      <c r="C1008" s="410" t="s">
        <v>571</v>
      </c>
      <c r="D1008" s="404"/>
      <c r="E1008" s="404"/>
      <c r="F1008" s="404"/>
      <c r="G1008" s="404"/>
      <c r="H1008" s="404"/>
      <c r="I1008" s="404"/>
      <c r="J1008" s="405">
        <v>1010001004320</v>
      </c>
      <c r="K1008" s="406"/>
      <c r="L1008" s="406"/>
      <c r="M1008" s="406"/>
      <c r="N1008" s="406"/>
      <c r="O1008" s="406"/>
      <c r="P1008" s="411" t="s">
        <v>569</v>
      </c>
      <c r="Q1008" s="303"/>
      <c r="R1008" s="303"/>
      <c r="S1008" s="303"/>
      <c r="T1008" s="303"/>
      <c r="U1008" s="303"/>
      <c r="V1008" s="303"/>
      <c r="W1008" s="303"/>
      <c r="X1008" s="303"/>
      <c r="Y1008" s="304">
        <v>7.0000000000000007E-2</v>
      </c>
      <c r="Z1008" s="305"/>
      <c r="AA1008" s="305"/>
      <c r="AB1008" s="306"/>
      <c r="AC1008" s="308" t="s">
        <v>417</v>
      </c>
      <c r="AD1008" s="308"/>
      <c r="AE1008" s="308"/>
      <c r="AF1008" s="308"/>
      <c r="AG1008" s="308"/>
      <c r="AH1008" s="309" t="s">
        <v>538</v>
      </c>
      <c r="AI1008" s="310"/>
      <c r="AJ1008" s="310"/>
      <c r="AK1008" s="310"/>
      <c r="AL1008" s="311" t="s">
        <v>570</v>
      </c>
      <c r="AM1008" s="312"/>
      <c r="AN1008" s="312"/>
      <c r="AO1008" s="313"/>
      <c r="AP1008" s="307" t="s">
        <v>592</v>
      </c>
      <c r="AQ1008" s="307"/>
      <c r="AR1008" s="307"/>
      <c r="AS1008" s="307"/>
      <c r="AT1008" s="307"/>
      <c r="AU1008" s="307"/>
      <c r="AV1008" s="307"/>
      <c r="AW1008" s="307"/>
      <c r="AX1008" s="307"/>
    </row>
    <row r="1009" spans="1:50" ht="43.5" customHeight="1" x14ac:dyDescent="0.15">
      <c r="A1009" s="390">
        <v>8</v>
      </c>
      <c r="B1009" s="390">
        <v>1</v>
      </c>
      <c r="C1009" s="410" t="s">
        <v>572</v>
      </c>
      <c r="D1009" s="404"/>
      <c r="E1009" s="404"/>
      <c r="F1009" s="404"/>
      <c r="G1009" s="404"/>
      <c r="H1009" s="404"/>
      <c r="I1009" s="404"/>
      <c r="J1009" s="405">
        <v>9010601040880</v>
      </c>
      <c r="K1009" s="406"/>
      <c r="L1009" s="406"/>
      <c r="M1009" s="406"/>
      <c r="N1009" s="406"/>
      <c r="O1009" s="406"/>
      <c r="P1009" s="411" t="s">
        <v>573</v>
      </c>
      <c r="Q1009" s="303"/>
      <c r="R1009" s="303"/>
      <c r="S1009" s="303"/>
      <c r="T1009" s="303"/>
      <c r="U1009" s="303"/>
      <c r="V1009" s="303"/>
      <c r="W1009" s="303"/>
      <c r="X1009" s="303"/>
      <c r="Y1009" s="304">
        <v>0.1</v>
      </c>
      <c r="Z1009" s="305"/>
      <c r="AA1009" s="305"/>
      <c r="AB1009" s="306"/>
      <c r="AC1009" s="308" t="s">
        <v>417</v>
      </c>
      <c r="AD1009" s="308"/>
      <c r="AE1009" s="308"/>
      <c r="AF1009" s="308"/>
      <c r="AG1009" s="308"/>
      <c r="AH1009" s="309" t="s">
        <v>554</v>
      </c>
      <c r="AI1009" s="310"/>
      <c r="AJ1009" s="310"/>
      <c r="AK1009" s="310"/>
      <c r="AL1009" s="311" t="s">
        <v>538</v>
      </c>
      <c r="AM1009" s="312"/>
      <c r="AN1009" s="312"/>
      <c r="AO1009" s="313"/>
      <c r="AP1009" s="307" t="s">
        <v>592</v>
      </c>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18.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379</v>
      </c>
      <c r="AD1034" s="263"/>
      <c r="AE1034" s="263"/>
      <c r="AF1034" s="263"/>
      <c r="AG1034" s="263"/>
      <c r="AH1034" s="330" t="s">
        <v>407</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379</v>
      </c>
      <c r="AD1067" s="263"/>
      <c r="AE1067" s="263"/>
      <c r="AF1067" s="263"/>
      <c r="AG1067" s="263"/>
      <c r="AH1067" s="330" t="s">
        <v>407</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1" t="s">
        <v>369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7" t="s">
        <v>385</v>
      </c>
      <c r="AM1098" s="968"/>
      <c r="AN1098" s="96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94"/>
      <c r="E1101" s="263" t="s">
        <v>336</v>
      </c>
      <c r="F1101" s="894"/>
      <c r="G1101" s="894"/>
      <c r="H1101" s="894"/>
      <c r="I1101" s="894"/>
      <c r="J1101" s="263" t="s">
        <v>343</v>
      </c>
      <c r="K1101" s="263"/>
      <c r="L1101" s="263"/>
      <c r="M1101" s="263"/>
      <c r="N1101" s="263"/>
      <c r="O1101" s="263"/>
      <c r="P1101" s="330" t="s">
        <v>27</v>
      </c>
      <c r="Q1101" s="330"/>
      <c r="R1101" s="330"/>
      <c r="S1101" s="330"/>
      <c r="T1101" s="330"/>
      <c r="U1101" s="330"/>
      <c r="V1101" s="330"/>
      <c r="W1101" s="330"/>
      <c r="X1101" s="330"/>
      <c r="Y1101" s="263" t="s">
        <v>345</v>
      </c>
      <c r="Z1101" s="894"/>
      <c r="AA1101" s="894"/>
      <c r="AB1101" s="894"/>
      <c r="AC1101" s="263" t="s">
        <v>319</v>
      </c>
      <c r="AD1101" s="263"/>
      <c r="AE1101" s="263"/>
      <c r="AF1101" s="263"/>
      <c r="AG1101" s="263"/>
      <c r="AH1101" s="330" t="s">
        <v>332</v>
      </c>
      <c r="AI1101" s="331"/>
      <c r="AJ1101" s="331"/>
      <c r="AK1101" s="331"/>
      <c r="AL1101" s="331" t="s">
        <v>21</v>
      </c>
      <c r="AM1101" s="331"/>
      <c r="AN1101" s="331"/>
      <c r="AO1101" s="897"/>
      <c r="AP1101" s="413" t="s">
        <v>370</v>
      </c>
      <c r="AQ1101" s="413"/>
      <c r="AR1101" s="413"/>
      <c r="AS1101" s="413"/>
      <c r="AT1101" s="413"/>
      <c r="AU1101" s="413"/>
      <c r="AV1101" s="413"/>
      <c r="AW1101" s="413"/>
      <c r="AX1101" s="413"/>
    </row>
    <row r="1102" spans="1:50" ht="30" hidden="1" customHeight="1" x14ac:dyDescent="0.15">
      <c r="A1102" s="390">
        <v>1</v>
      </c>
      <c r="B1102" s="390">
        <v>1</v>
      </c>
      <c r="C1102" s="896"/>
      <c r="D1102" s="896"/>
      <c r="E1102" s="895"/>
      <c r="F1102" s="895"/>
      <c r="G1102" s="895"/>
      <c r="H1102" s="895"/>
      <c r="I1102" s="895"/>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96"/>
      <c r="D1103" s="896"/>
      <c r="E1103" s="895"/>
      <c r="F1103" s="895"/>
      <c r="G1103" s="895"/>
      <c r="H1103" s="895"/>
      <c r="I1103" s="895"/>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96"/>
      <c r="D1104" s="896"/>
      <c r="E1104" s="895"/>
      <c r="F1104" s="895"/>
      <c r="G1104" s="895"/>
      <c r="H1104" s="895"/>
      <c r="I1104" s="895"/>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96"/>
      <c r="D1105" s="896"/>
      <c r="E1105" s="895"/>
      <c r="F1105" s="895"/>
      <c r="G1105" s="895"/>
      <c r="H1105" s="895"/>
      <c r="I1105" s="895"/>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96"/>
      <c r="D1106" s="896"/>
      <c r="E1106" s="895"/>
      <c r="F1106" s="895"/>
      <c r="G1106" s="895"/>
      <c r="H1106" s="895"/>
      <c r="I1106" s="895"/>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96"/>
      <c r="D1107" s="896"/>
      <c r="E1107" s="895"/>
      <c r="F1107" s="895"/>
      <c r="G1107" s="895"/>
      <c r="H1107" s="895"/>
      <c r="I1107" s="895"/>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96"/>
      <c r="D1108" s="896"/>
      <c r="E1108" s="895"/>
      <c r="F1108" s="895"/>
      <c r="G1108" s="895"/>
      <c r="H1108" s="895"/>
      <c r="I1108" s="895"/>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96"/>
      <c r="D1109" s="896"/>
      <c r="E1109" s="895"/>
      <c r="F1109" s="895"/>
      <c r="G1109" s="895"/>
      <c r="H1109" s="895"/>
      <c r="I1109" s="895"/>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96"/>
      <c r="D1110" s="896"/>
      <c r="E1110" s="895"/>
      <c r="F1110" s="895"/>
      <c r="G1110" s="895"/>
      <c r="H1110" s="895"/>
      <c r="I1110" s="895"/>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96"/>
      <c r="D1111" s="896"/>
      <c r="E1111" s="895"/>
      <c r="F1111" s="895"/>
      <c r="G1111" s="895"/>
      <c r="H1111" s="895"/>
      <c r="I1111" s="895"/>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6"/>
      <c r="D1112" s="896"/>
      <c r="E1112" s="895"/>
      <c r="F1112" s="895"/>
      <c r="G1112" s="895"/>
      <c r="H1112" s="895"/>
      <c r="I1112" s="895"/>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6"/>
      <c r="D1113" s="896"/>
      <c r="E1113" s="895"/>
      <c r="F1113" s="895"/>
      <c r="G1113" s="895"/>
      <c r="H1113" s="895"/>
      <c r="I1113" s="895"/>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6"/>
      <c r="D1114" s="896"/>
      <c r="E1114" s="895"/>
      <c r="F1114" s="895"/>
      <c r="G1114" s="895"/>
      <c r="H1114" s="895"/>
      <c r="I1114" s="895"/>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6"/>
      <c r="D1115" s="896"/>
      <c r="E1115" s="895"/>
      <c r="F1115" s="895"/>
      <c r="G1115" s="895"/>
      <c r="H1115" s="895"/>
      <c r="I1115" s="895"/>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6"/>
      <c r="D1116" s="896"/>
      <c r="E1116" s="895"/>
      <c r="F1116" s="895"/>
      <c r="G1116" s="895"/>
      <c r="H1116" s="895"/>
      <c r="I1116" s="895"/>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6"/>
      <c r="D1117" s="896"/>
      <c r="E1117" s="895"/>
      <c r="F1117" s="895"/>
      <c r="G1117" s="895"/>
      <c r="H1117" s="895"/>
      <c r="I1117" s="895"/>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6"/>
      <c r="D1118" s="896"/>
      <c r="E1118" s="895"/>
      <c r="F1118" s="895"/>
      <c r="G1118" s="895"/>
      <c r="H1118" s="895"/>
      <c r="I1118" s="895"/>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6"/>
      <c r="D1119" s="896"/>
      <c r="E1119" s="247"/>
      <c r="F1119" s="895"/>
      <c r="G1119" s="895"/>
      <c r="H1119" s="895"/>
      <c r="I1119" s="895"/>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6"/>
      <c r="D1120" s="896"/>
      <c r="E1120" s="895"/>
      <c r="F1120" s="895"/>
      <c r="G1120" s="895"/>
      <c r="H1120" s="895"/>
      <c r="I1120" s="895"/>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6"/>
      <c r="D1121" s="896"/>
      <c r="E1121" s="895"/>
      <c r="F1121" s="895"/>
      <c r="G1121" s="895"/>
      <c r="H1121" s="895"/>
      <c r="I1121" s="895"/>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6"/>
      <c r="D1122" s="896"/>
      <c r="E1122" s="895"/>
      <c r="F1122" s="895"/>
      <c r="G1122" s="895"/>
      <c r="H1122" s="895"/>
      <c r="I1122" s="895"/>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6"/>
      <c r="D1123" s="896"/>
      <c r="E1123" s="895"/>
      <c r="F1123" s="895"/>
      <c r="G1123" s="895"/>
      <c r="H1123" s="895"/>
      <c r="I1123" s="895"/>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6"/>
      <c r="D1124" s="896"/>
      <c r="E1124" s="895"/>
      <c r="F1124" s="895"/>
      <c r="G1124" s="895"/>
      <c r="H1124" s="895"/>
      <c r="I1124" s="895"/>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6"/>
      <c r="D1125" s="896"/>
      <c r="E1125" s="895"/>
      <c r="F1125" s="895"/>
      <c r="G1125" s="895"/>
      <c r="H1125" s="895"/>
      <c r="I1125" s="895"/>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6"/>
      <c r="D1126" s="896"/>
      <c r="E1126" s="895"/>
      <c r="F1126" s="895"/>
      <c r="G1126" s="895"/>
      <c r="H1126" s="895"/>
      <c r="I1126" s="895"/>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6"/>
      <c r="D1127" s="896"/>
      <c r="E1127" s="895"/>
      <c r="F1127" s="895"/>
      <c r="G1127" s="895"/>
      <c r="H1127" s="895"/>
      <c r="I1127" s="895"/>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6"/>
      <c r="D1128" s="896"/>
      <c r="E1128" s="895"/>
      <c r="F1128" s="895"/>
      <c r="G1128" s="895"/>
      <c r="H1128" s="895"/>
      <c r="I1128" s="895"/>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6"/>
      <c r="D1129" s="896"/>
      <c r="E1129" s="895"/>
      <c r="F1129" s="895"/>
      <c r="G1129" s="895"/>
      <c r="H1129" s="895"/>
      <c r="I1129" s="895"/>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6"/>
      <c r="D1130" s="896"/>
      <c r="E1130" s="895"/>
      <c r="F1130" s="895"/>
      <c r="G1130" s="895"/>
      <c r="H1130" s="895"/>
      <c r="I1130" s="895"/>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6"/>
      <c r="D1131" s="896"/>
      <c r="E1131" s="895"/>
      <c r="F1131" s="895"/>
      <c r="G1131" s="895"/>
      <c r="H1131" s="895"/>
      <c r="I1131" s="895"/>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17">
      <formula>IF(RIGHT(TEXT(P14,"0.#"),1)=".",FALSE,TRUE)</formula>
    </cfRule>
    <cfRule type="expression" dxfId="2104" priority="14018">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82">
    <cfRule type="expression" dxfId="2099" priority="13889">
      <formula>IF(RIGHT(TEXT(Y782,"0.#"),1)=".",FALSE,TRUE)</formula>
    </cfRule>
    <cfRule type="expression" dxfId="2098" priority="13890">
      <formula>IF(RIGHT(TEXT(Y782,"0.#"),1)=".",TRUE,FALSE)</formula>
    </cfRule>
  </conditionalFormatting>
  <conditionalFormatting sqref="Y791">
    <cfRule type="expression" dxfId="2097" priority="13885">
      <formula>IF(RIGHT(TEXT(Y791,"0.#"),1)=".",FALSE,TRUE)</formula>
    </cfRule>
    <cfRule type="expression" dxfId="2096" priority="13886">
      <formula>IF(RIGHT(TEXT(Y791,"0.#"),1)=".",TRUE,FALSE)</formula>
    </cfRule>
  </conditionalFormatting>
  <conditionalFormatting sqref="Y822:Y829 Y820 Y809:Y816 Y807 Y796:Y803 Y794">
    <cfRule type="expression" dxfId="2095" priority="13667">
      <formula>IF(RIGHT(TEXT(Y794,"0.#"),1)=".",FALSE,TRUE)</formula>
    </cfRule>
    <cfRule type="expression" dxfId="2094" priority="13668">
      <formula>IF(RIGHT(TEXT(Y794,"0.#"),1)=".",TRUE,FALSE)</formula>
    </cfRule>
  </conditionalFormatting>
  <conditionalFormatting sqref="P16:AQ17 P15:AX15 P13:AX13">
    <cfRule type="expression" dxfId="2093" priority="13715">
      <formula>IF(RIGHT(TEXT(P13,"0.#"),1)=".",FALSE,TRUE)</formula>
    </cfRule>
    <cfRule type="expression" dxfId="2092" priority="13716">
      <formula>IF(RIGHT(TEXT(P13,"0.#"),1)=".",TRUE,FALSE)</formula>
    </cfRule>
  </conditionalFormatting>
  <conditionalFormatting sqref="P19:AJ19">
    <cfRule type="expression" dxfId="2091" priority="13713">
      <formula>IF(RIGHT(TEXT(P19,"0.#"),1)=".",FALSE,TRUE)</formula>
    </cfRule>
    <cfRule type="expression" dxfId="2090" priority="13714">
      <formula>IF(RIGHT(TEXT(P19,"0.#"),1)=".",TRUE,FALSE)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83:Y790 Y781">
    <cfRule type="expression" dxfId="2087" priority="13691">
      <formula>IF(RIGHT(TEXT(Y781,"0.#"),1)=".",FALSE,TRUE)</formula>
    </cfRule>
    <cfRule type="expression" dxfId="2086" priority="13692">
      <formula>IF(RIGHT(TEXT(Y781,"0.#"),1)=".",TRUE,FALSE)</formula>
    </cfRule>
  </conditionalFormatting>
  <conditionalFormatting sqref="AU782">
    <cfRule type="expression" dxfId="2085" priority="13689">
      <formula>IF(RIGHT(TEXT(AU782,"0.#"),1)=".",FALSE,TRUE)</formula>
    </cfRule>
    <cfRule type="expression" dxfId="2084" priority="13690">
      <formula>IF(RIGHT(TEXT(AU782,"0.#"),1)=".",TRUE,FALSE)</formula>
    </cfRule>
  </conditionalFormatting>
  <conditionalFormatting sqref="AU791">
    <cfRule type="expression" dxfId="2083" priority="13687">
      <formula>IF(RIGHT(TEXT(AU791,"0.#"),1)=".",FALSE,TRUE)</formula>
    </cfRule>
    <cfRule type="expression" dxfId="2082" priority="13688">
      <formula>IF(RIGHT(TEXT(AU791,"0.#"),1)=".",TRUE,FALSE)</formula>
    </cfRule>
  </conditionalFormatting>
  <conditionalFormatting sqref="AU783:AU790 AU781">
    <cfRule type="expression" dxfId="2081" priority="13685">
      <formula>IF(RIGHT(TEXT(AU781,"0.#"),1)=".",FALSE,TRUE)</formula>
    </cfRule>
    <cfRule type="expression" dxfId="2080" priority="13686">
      <formula>IF(RIGHT(TEXT(AU781,"0.#"),1)=".",TRUE,FALSE)</formula>
    </cfRule>
  </conditionalFormatting>
  <conditionalFormatting sqref="Y821 Y808 Y795">
    <cfRule type="expression" dxfId="2079" priority="13671">
      <formula>IF(RIGHT(TEXT(Y795,"0.#"),1)=".",FALSE,TRUE)</formula>
    </cfRule>
    <cfRule type="expression" dxfId="2078" priority="13672">
      <formula>IF(RIGHT(TEXT(Y795,"0.#"),1)=".",TRUE,FALSE)</formula>
    </cfRule>
  </conditionalFormatting>
  <conditionalFormatting sqref="Y830 Y817 Y804">
    <cfRule type="expression" dxfId="2077" priority="13669">
      <formula>IF(RIGHT(TEXT(Y804,"0.#"),1)=".",FALSE,TRUE)</formula>
    </cfRule>
    <cfRule type="expression" dxfId="2076" priority="13670">
      <formula>IF(RIGHT(TEXT(Y804,"0.#"),1)=".",TRUE,FALSE)</formula>
    </cfRule>
  </conditionalFormatting>
  <conditionalFormatting sqref="AU821 AU808 AU795">
    <cfRule type="expression" dxfId="2075" priority="13665">
      <formula>IF(RIGHT(TEXT(AU795,"0.#"),1)=".",FALSE,TRUE)</formula>
    </cfRule>
    <cfRule type="expression" dxfId="2074" priority="13666">
      <formula>IF(RIGHT(TEXT(AU795,"0.#"),1)=".",TRUE,FALSE)</formula>
    </cfRule>
  </conditionalFormatting>
  <conditionalFormatting sqref="AU830 AU817 AU804">
    <cfRule type="expression" dxfId="2073" priority="13663">
      <formula>IF(RIGHT(TEXT(AU804,"0.#"),1)=".",FALSE,TRUE)</formula>
    </cfRule>
    <cfRule type="expression" dxfId="2072" priority="13664">
      <formula>IF(RIGHT(TEXT(AU804,"0.#"),1)=".",TRUE,FALSE)</formula>
    </cfRule>
  </conditionalFormatting>
  <conditionalFormatting sqref="AU822:AU829 AU820 AU809:AU816 AU807 AU796:AU803 AU794">
    <cfRule type="expression" dxfId="2071" priority="13661">
      <formula>IF(RIGHT(TEXT(AU794,"0.#"),1)=".",FALSE,TRUE)</formula>
    </cfRule>
    <cfRule type="expression" dxfId="2070" priority="13662">
      <formula>IF(RIGHT(TEXT(AU794,"0.#"),1)=".",TRUE,FALSE)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E33">
    <cfRule type="expression" dxfId="2063" priority="13475">
      <formula>IF(RIGHT(TEXT(AE33,"0.#"),1)=".",FALSE,TRUE)</formula>
    </cfRule>
    <cfRule type="expression" dxfId="2062" priority="13476">
      <formula>IF(RIGHT(TEXT(AE33,"0.#"),1)=".",TRUE,FALSE)</formula>
    </cfRule>
  </conditionalFormatting>
  <conditionalFormatting sqref="AI33">
    <cfRule type="expression" dxfId="2061" priority="13469">
      <formula>IF(RIGHT(TEXT(AI33,"0.#"),1)=".",FALSE,TRUE)</formula>
    </cfRule>
    <cfRule type="expression" dxfId="2060" priority="13470">
      <formula>IF(RIGHT(TEXT(AI33,"0.#"),1)=".",TRUE,FALSE)</formula>
    </cfRule>
  </conditionalFormatting>
  <conditionalFormatting sqref="AI32">
    <cfRule type="expression" dxfId="2059" priority="13467">
      <formula>IF(RIGHT(TEXT(AI32,"0.#"),1)=".",FALSE,TRUE)</formula>
    </cfRule>
    <cfRule type="expression" dxfId="2058" priority="13468">
      <formula>IF(RIGHT(TEXT(AI32,"0.#"),1)=".",TRUE,FALSE)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39:AO866">
    <cfRule type="expression" dxfId="1811" priority="6639">
      <formula>IF(AND(AL839&gt;=0, RIGHT(TEXT(AL839,"0.#"),1)&lt;&gt;"."),TRUE,FALSE)</formula>
    </cfRule>
    <cfRule type="expression" dxfId="1810" priority="6640">
      <formula>IF(AND(AL839&gt;=0, RIGHT(TEXT(AL839,"0.#"),1)="."),TRUE,FALSE)</formula>
    </cfRule>
    <cfRule type="expression" dxfId="1809" priority="6641">
      <formula>IF(AND(AL839&lt;0, RIGHT(TEXT(AL839,"0.#"),1)&lt;&gt;"."),TRUE,FALSE)</formula>
    </cfRule>
    <cfRule type="expression" dxfId="1808" priority="6642">
      <formula>IF(AND(AL839&lt;0, RIGHT(TEXT(AL839,"0.#"),1)="."),TRUE,FALSE)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39:Y866">
    <cfRule type="expression" dxfId="1737" priority="2967">
      <formula>IF(RIGHT(TEXT(Y839,"0.#"),1)=".",FALSE,TRUE)</formula>
    </cfRule>
    <cfRule type="expression" dxfId="1736" priority="2968">
      <formula>IF(RIGHT(TEXT(Y839,"0.#"),1)=".",TRUE,FALSE)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2:AO1131">
    <cfRule type="expression" dxfId="1707" priority="2873">
      <formula>IF(AND(AL1102&gt;=0, RIGHT(TEXT(AL1102,"0.#"),1)&lt;&gt;"."),TRUE,FALSE)</formula>
    </cfRule>
    <cfRule type="expression" dxfId="1706" priority="2874">
      <formula>IF(AND(AL1102&gt;=0, RIGHT(TEXT(AL1102,"0.#"),1)="."),TRUE,FALSE)</formula>
    </cfRule>
    <cfRule type="expression" dxfId="1705" priority="2875">
      <formula>IF(AND(AL1102&lt;0, RIGHT(TEXT(AL1102,"0.#"),1)&lt;&gt;"."),TRUE,FALSE)</formula>
    </cfRule>
    <cfRule type="expression" dxfId="1704" priority="2876">
      <formula>IF(AND(AL1102&lt;0, RIGHT(TEXT(AL1102,"0.#"),1)="."),TRUE,FALSE)</formula>
    </cfRule>
  </conditionalFormatting>
  <conditionalFormatting sqref="Y1102:Y1131">
    <cfRule type="expression" dxfId="1703" priority="2871">
      <formula>IF(RIGHT(TEXT(Y1102,"0.#"),1)=".",FALSE,TRUE)</formula>
    </cfRule>
    <cfRule type="expression" dxfId="1702" priority="2872">
      <formula>IF(RIGHT(TEXT(Y1102,"0.#"),1)=".",TRUE,FALSE)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7:AO838">
    <cfRule type="expression" dxfId="1693" priority="2825">
      <formula>IF(AND(AL837&gt;=0, RIGHT(TEXT(AL837,"0.#"),1)&lt;&gt;"."),TRUE,FALSE)</formula>
    </cfRule>
    <cfRule type="expression" dxfId="1692" priority="2826">
      <formula>IF(AND(AL837&gt;=0, RIGHT(TEXT(AL837,"0.#"),1)="."),TRUE,FALSE)</formula>
    </cfRule>
    <cfRule type="expression" dxfId="1691" priority="2827">
      <formula>IF(AND(AL837&lt;0, RIGHT(TEXT(AL837,"0.#"),1)&lt;&gt;"."),TRUE,FALSE)</formula>
    </cfRule>
    <cfRule type="expression" dxfId="1690" priority="2828">
      <formula>IF(AND(AL837&lt;0, RIGHT(TEXT(AL837,"0.#"),1)="."),TRUE,FALSE)</formula>
    </cfRule>
  </conditionalFormatting>
  <conditionalFormatting sqref="Y837:Y838">
    <cfRule type="expression" dxfId="1689" priority="2823">
      <formula>IF(RIGHT(TEXT(Y837,"0.#"),1)=".",FALSE,TRUE)</formula>
    </cfRule>
    <cfRule type="expression" dxfId="1688" priority="2824">
      <formula>IF(RIGHT(TEXT(Y837,"0.#"),1)=".",TRUE,FALSE)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2:Y899">
    <cfRule type="expression" dxfId="1371" priority="2083">
      <formula>IF(RIGHT(TEXT(Y872,"0.#"),1)=".",FALSE,TRUE)</formula>
    </cfRule>
    <cfRule type="expression" dxfId="1370" priority="2084">
      <formula>IF(RIGHT(TEXT(Y872,"0.#"),1)=".",TRUE,FALSE)</formula>
    </cfRule>
  </conditionalFormatting>
  <conditionalFormatting sqref="Y870:Y871">
    <cfRule type="expression" dxfId="1369" priority="2077">
      <formula>IF(RIGHT(TEXT(Y870,"0.#"),1)=".",FALSE,TRUE)</formula>
    </cfRule>
    <cfRule type="expression" dxfId="1368" priority="2078">
      <formula>IF(RIGHT(TEXT(Y870,"0.#"),1)=".",TRUE,FALSE)</formula>
    </cfRule>
  </conditionalFormatting>
  <conditionalFormatting sqref="Y905:Y932">
    <cfRule type="expression" dxfId="1367" priority="2071">
      <formula>IF(RIGHT(TEXT(Y905,"0.#"),1)=".",FALSE,TRUE)</formula>
    </cfRule>
    <cfRule type="expression" dxfId="1366" priority="2072">
      <formula>IF(RIGHT(TEXT(Y905,"0.#"),1)=".",TRUE,FALSE)</formula>
    </cfRule>
  </conditionalFormatting>
  <conditionalFormatting sqref="Y903:Y904">
    <cfRule type="expression" dxfId="1365" priority="2065">
      <formula>IF(RIGHT(TEXT(Y903,"0.#"),1)=".",FALSE,TRUE)</formula>
    </cfRule>
    <cfRule type="expression" dxfId="1364" priority="2066">
      <formula>IF(RIGHT(TEXT(Y903,"0.#"),1)=".",TRUE,FALSE)</formula>
    </cfRule>
  </conditionalFormatting>
  <conditionalFormatting sqref="Y938:Y965">
    <cfRule type="expression" dxfId="1363" priority="2059">
      <formula>IF(RIGHT(TEXT(Y938,"0.#"),1)=".",FALSE,TRUE)</formula>
    </cfRule>
    <cfRule type="expression" dxfId="1362" priority="2060">
      <formula>IF(RIGHT(TEXT(Y938,"0.#"),1)=".",TRUE,FALSE)</formula>
    </cfRule>
  </conditionalFormatting>
  <conditionalFormatting sqref="Y936:Y937">
    <cfRule type="expression" dxfId="1361" priority="2053">
      <formula>IF(RIGHT(TEXT(Y936,"0.#"),1)=".",FALSE,TRUE)</formula>
    </cfRule>
    <cfRule type="expression" dxfId="1360" priority="2054">
      <formula>IF(RIGHT(TEXT(Y936,"0.#"),1)=".",TRUE,FALSE)</formula>
    </cfRule>
  </conditionalFormatting>
  <conditionalFormatting sqref="Y971:Y998">
    <cfRule type="expression" dxfId="1359" priority="2047">
      <formula>IF(RIGHT(TEXT(Y971,"0.#"),1)=".",FALSE,TRUE)</formula>
    </cfRule>
    <cfRule type="expression" dxfId="1358" priority="2048">
      <formula>IF(RIGHT(TEXT(Y971,"0.#"),1)=".",TRUE,FALSE)</formula>
    </cfRule>
  </conditionalFormatting>
  <conditionalFormatting sqref="Y969:Y970">
    <cfRule type="expression" dxfId="1357" priority="2041">
      <formula>IF(RIGHT(TEXT(Y969,"0.#"),1)=".",FALSE,TRUE)</formula>
    </cfRule>
    <cfRule type="expression" dxfId="1356" priority="2042">
      <formula>IF(RIGHT(TEXT(Y969,"0.#"),1)=".",TRUE,FALSE)</formula>
    </cfRule>
  </conditionalFormatting>
  <conditionalFormatting sqref="Y1004:Y1031">
    <cfRule type="expression" dxfId="1355" priority="2035">
      <formula>IF(RIGHT(TEXT(Y1004,"0.#"),1)=".",FALSE,TRUE)</formula>
    </cfRule>
    <cfRule type="expression" dxfId="1354" priority="2036">
      <formula>IF(RIGHT(TEXT(Y1004,"0.#"),1)=".",TRUE,FALSE)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2:AO899">
    <cfRule type="expression" dxfId="1273" priority="2085">
      <formula>IF(AND(AL872&gt;=0, RIGHT(TEXT(AL872,"0.#"),1)&lt;&gt;"."),TRUE,FALSE)</formula>
    </cfRule>
    <cfRule type="expression" dxfId="1272" priority="2086">
      <formula>IF(AND(AL872&gt;=0, RIGHT(TEXT(AL872,"0.#"),1)="."),TRUE,FALSE)</formula>
    </cfRule>
    <cfRule type="expression" dxfId="1271" priority="2087">
      <formula>IF(AND(AL872&lt;0, RIGHT(TEXT(AL872,"0.#"),1)&lt;&gt;"."),TRUE,FALSE)</formula>
    </cfRule>
    <cfRule type="expression" dxfId="1270" priority="2088">
      <formula>IF(AND(AL872&lt;0, RIGHT(TEXT(AL872,"0.#"),1)="."),TRUE,FALSE)</formula>
    </cfRule>
  </conditionalFormatting>
  <conditionalFormatting sqref="AL870:AO871">
    <cfRule type="expression" dxfId="1269" priority="2079">
      <formula>IF(AND(AL870&gt;=0, RIGHT(TEXT(AL870,"0.#"),1)&lt;&gt;"."),TRUE,FALSE)</formula>
    </cfRule>
    <cfRule type="expression" dxfId="1268" priority="2080">
      <formula>IF(AND(AL870&gt;=0, RIGHT(TEXT(AL870,"0.#"),1)="."),TRUE,FALSE)</formula>
    </cfRule>
    <cfRule type="expression" dxfId="1267" priority="2081">
      <formula>IF(AND(AL870&lt;0, RIGHT(TEXT(AL870,"0.#"),1)&lt;&gt;"."),TRUE,FALSE)</formula>
    </cfRule>
    <cfRule type="expression" dxfId="1266" priority="2082">
      <formula>IF(AND(AL870&lt;0, RIGHT(TEXT(AL870,"0.#"),1)="."),TRUE,FALSE)</formula>
    </cfRule>
  </conditionalFormatting>
  <conditionalFormatting sqref="AL905:AO932">
    <cfRule type="expression" dxfId="1265" priority="2073">
      <formula>IF(AND(AL905&gt;=0, RIGHT(TEXT(AL905,"0.#"),1)&lt;&gt;"."),TRUE,FALSE)</formula>
    </cfRule>
    <cfRule type="expression" dxfId="1264" priority="2074">
      <formula>IF(AND(AL905&gt;=0, RIGHT(TEXT(AL905,"0.#"),1)="."),TRUE,FALSE)</formula>
    </cfRule>
    <cfRule type="expression" dxfId="1263" priority="2075">
      <formula>IF(AND(AL905&lt;0, RIGHT(TEXT(AL905,"0.#"),1)&lt;&gt;"."),TRUE,FALSE)</formula>
    </cfRule>
    <cfRule type="expression" dxfId="1262" priority="2076">
      <formula>IF(AND(AL905&lt;0, RIGHT(TEXT(AL905,"0.#"),1)="."),TRUE,FALSE)</formula>
    </cfRule>
  </conditionalFormatting>
  <conditionalFormatting sqref="AL903:AO904">
    <cfRule type="expression" dxfId="1261" priority="2067">
      <formula>IF(AND(AL903&gt;=0, RIGHT(TEXT(AL903,"0.#"),1)&lt;&gt;"."),TRUE,FALSE)</formula>
    </cfRule>
    <cfRule type="expression" dxfId="1260" priority="2068">
      <formula>IF(AND(AL903&gt;=0, RIGHT(TEXT(AL903,"0.#"),1)="."),TRUE,FALSE)</formula>
    </cfRule>
    <cfRule type="expression" dxfId="1259" priority="2069">
      <formula>IF(AND(AL903&lt;0, RIGHT(TEXT(AL903,"0.#"),1)&lt;&gt;"."),TRUE,FALSE)</formula>
    </cfRule>
    <cfRule type="expression" dxfId="1258" priority="2070">
      <formula>IF(AND(AL903&lt;0, RIGHT(TEXT(AL903,"0.#"),1)="."),TRUE,FALSE)</formula>
    </cfRule>
  </conditionalFormatting>
  <conditionalFormatting sqref="AL938:AO965">
    <cfRule type="expression" dxfId="1257" priority="2061">
      <formula>IF(AND(AL938&gt;=0, RIGHT(TEXT(AL938,"0.#"),1)&lt;&gt;"."),TRUE,FALSE)</formula>
    </cfRule>
    <cfRule type="expression" dxfId="1256" priority="2062">
      <formula>IF(AND(AL938&gt;=0, RIGHT(TEXT(AL938,"0.#"),1)="."),TRUE,FALSE)</formula>
    </cfRule>
    <cfRule type="expression" dxfId="1255" priority="2063">
      <formula>IF(AND(AL938&lt;0, RIGHT(TEXT(AL938,"0.#"),1)&lt;&gt;"."),TRUE,FALSE)</formula>
    </cfRule>
    <cfRule type="expression" dxfId="1254" priority="2064">
      <formula>IF(AND(AL938&lt;0, RIGHT(TEXT(AL938,"0.#"),1)="."),TRUE,FALSE)</formula>
    </cfRule>
  </conditionalFormatting>
  <conditionalFormatting sqref="AL936:AO937">
    <cfRule type="expression" dxfId="1253" priority="2055">
      <formula>IF(AND(AL936&gt;=0, RIGHT(TEXT(AL936,"0.#"),1)&lt;&gt;"."),TRUE,FALSE)</formula>
    </cfRule>
    <cfRule type="expression" dxfId="1252" priority="2056">
      <formula>IF(AND(AL936&gt;=0, RIGHT(TEXT(AL936,"0.#"),1)="."),TRUE,FALSE)</formula>
    </cfRule>
    <cfRule type="expression" dxfId="1251" priority="2057">
      <formula>IF(AND(AL936&lt;0, RIGHT(TEXT(AL936,"0.#"),1)&lt;&gt;"."),TRUE,FALSE)</formula>
    </cfRule>
    <cfRule type="expression" dxfId="1250" priority="2058">
      <formula>IF(AND(AL936&lt;0, RIGHT(TEXT(AL936,"0.#"),1)="."),TRUE,FALSE)</formula>
    </cfRule>
  </conditionalFormatting>
  <conditionalFormatting sqref="AL971:AO998">
    <cfRule type="expression" dxfId="1249" priority="2049">
      <formula>IF(AND(AL971&gt;=0, RIGHT(TEXT(AL971,"0.#"),1)&lt;&gt;"."),TRUE,FALSE)</formula>
    </cfRule>
    <cfRule type="expression" dxfId="1248" priority="2050">
      <formula>IF(AND(AL971&gt;=0, RIGHT(TEXT(AL971,"0.#"),1)="."),TRUE,FALSE)</formula>
    </cfRule>
    <cfRule type="expression" dxfId="1247" priority="2051">
      <formula>IF(AND(AL971&lt;0, RIGHT(TEXT(AL971,"0.#"),1)&lt;&gt;"."),TRUE,FALSE)</formula>
    </cfRule>
    <cfRule type="expression" dxfId="1246" priority="2052">
      <formula>IF(AND(AL971&lt;0, RIGHT(TEXT(AL971,"0.#"),1)="."),TRUE,FALSE)</formula>
    </cfRule>
  </conditionalFormatting>
  <conditionalFormatting sqref="AL969:AO970">
    <cfRule type="expression" dxfId="1245" priority="2043">
      <formula>IF(AND(AL969&gt;=0, RIGHT(TEXT(AL969,"0.#"),1)&lt;&gt;"."),TRUE,FALSE)</formula>
    </cfRule>
    <cfRule type="expression" dxfId="1244" priority="2044">
      <formula>IF(AND(AL969&gt;=0, RIGHT(TEXT(AL969,"0.#"),1)="."),TRUE,FALSE)</formula>
    </cfRule>
    <cfRule type="expression" dxfId="1243" priority="2045">
      <formula>IF(AND(AL969&lt;0, RIGHT(TEXT(AL969,"0.#"),1)&lt;&gt;"."),TRUE,FALSE)</formula>
    </cfRule>
    <cfRule type="expression" dxfId="1242" priority="2046">
      <formula>IF(AND(AL969&lt;0, RIGHT(TEXT(AL969,"0.#"),1)="."),TRUE,FALSE)</formula>
    </cfRule>
  </conditionalFormatting>
  <conditionalFormatting sqref="AL1004:AO1004 AL1008:AO1031">
    <cfRule type="expression" dxfId="1241" priority="2037">
      <formula>IF(AND(AL1004&gt;=0, RIGHT(TEXT(AL1004,"0.#"),1)&lt;&gt;"."),TRUE,FALSE)</formula>
    </cfRule>
    <cfRule type="expression" dxfId="1240" priority="2038">
      <formula>IF(AND(AL1004&gt;=0, RIGHT(TEXT(AL1004,"0.#"),1)="."),TRUE,FALSE)</formula>
    </cfRule>
    <cfRule type="expression" dxfId="1239" priority="2039">
      <formula>IF(AND(AL1004&lt;0, RIGHT(TEXT(AL1004,"0.#"),1)&lt;&gt;"."),TRUE,FALSE)</formula>
    </cfRule>
    <cfRule type="expression" dxfId="1238" priority="2040">
      <formula>IF(AND(AL1004&lt;0, RIGHT(TEXT(AL1004,"0.#"),1)="."),TRUE,FALSE)</formula>
    </cfRule>
  </conditionalFormatting>
  <conditionalFormatting sqref="AL1002:AO1003">
    <cfRule type="expression" dxfId="1237" priority="2031">
      <formula>IF(AND(AL1002&gt;=0, RIGHT(TEXT(AL1002,"0.#"),1)&lt;&gt;"."),TRUE,FALSE)</formula>
    </cfRule>
    <cfRule type="expression" dxfId="1236" priority="2032">
      <formula>IF(AND(AL1002&gt;=0, RIGHT(TEXT(AL1002,"0.#"),1)="."),TRUE,FALSE)</formula>
    </cfRule>
    <cfRule type="expression" dxfId="1235" priority="2033">
      <formula>IF(AND(AL1002&lt;0, RIGHT(TEXT(AL1002,"0.#"),1)&lt;&gt;"."),TRUE,FALSE)</formula>
    </cfRule>
    <cfRule type="expression" dxfId="1234" priority="2034">
      <formula>IF(AND(AL1002&lt;0, RIGHT(TEXT(AL1002,"0.#"),1)="."),TRUE,FALSE)</formula>
    </cfRule>
  </conditionalFormatting>
  <conditionalFormatting sqref="Y1002:Y1003">
    <cfRule type="expression" dxfId="1233" priority="2029">
      <formula>IF(RIGHT(TEXT(Y1002,"0.#"),1)=".",FALSE,TRUE)</formula>
    </cfRule>
    <cfRule type="expression" dxfId="1232" priority="2030">
      <formula>IF(RIGHT(TEXT(Y1002,"0.#"),1)=".",TRUE,FALSE)</formula>
    </cfRule>
  </conditionalFormatting>
  <conditionalFormatting sqref="AL1037:AO1064">
    <cfRule type="expression" dxfId="1231" priority="2025">
      <formula>IF(AND(AL1037&gt;=0, RIGHT(TEXT(AL1037,"0.#"),1)&lt;&gt;"."),TRUE,FALSE)</formula>
    </cfRule>
    <cfRule type="expression" dxfId="1230" priority="2026">
      <formula>IF(AND(AL1037&gt;=0, RIGHT(TEXT(AL1037,"0.#"),1)="."),TRUE,FALSE)</formula>
    </cfRule>
    <cfRule type="expression" dxfId="1229" priority="2027">
      <formula>IF(AND(AL1037&lt;0, RIGHT(TEXT(AL1037,"0.#"),1)&lt;&gt;"."),TRUE,FALSE)</formula>
    </cfRule>
    <cfRule type="expression" dxfId="1228" priority="2028">
      <formula>IF(AND(AL1037&lt;0, RIGHT(TEXT(AL1037,"0.#"),1)="."),TRUE,FALSE)</formula>
    </cfRule>
  </conditionalFormatting>
  <conditionalFormatting sqref="Y1037:Y1064">
    <cfRule type="expression" dxfId="1227" priority="2023">
      <formula>IF(RIGHT(TEXT(Y1037,"0.#"),1)=".",FALSE,TRUE)</formula>
    </cfRule>
    <cfRule type="expression" dxfId="1226" priority="2024">
      <formula>IF(RIGHT(TEXT(Y1037,"0.#"),1)=".",TRUE,FALSE)</formula>
    </cfRule>
  </conditionalFormatting>
  <conditionalFormatting sqref="AL1035:AO1036">
    <cfRule type="expression" dxfId="1225" priority="2019">
      <formula>IF(AND(AL1035&gt;=0, RIGHT(TEXT(AL1035,"0.#"),1)&lt;&gt;"."),TRUE,FALSE)</formula>
    </cfRule>
    <cfRule type="expression" dxfId="1224" priority="2020">
      <formula>IF(AND(AL1035&gt;=0, RIGHT(TEXT(AL1035,"0.#"),1)="."),TRUE,FALSE)</formula>
    </cfRule>
    <cfRule type="expression" dxfId="1223" priority="2021">
      <formula>IF(AND(AL1035&lt;0, RIGHT(TEXT(AL1035,"0.#"),1)&lt;&gt;"."),TRUE,FALSE)</formula>
    </cfRule>
    <cfRule type="expression" dxfId="1222" priority="2022">
      <formula>IF(AND(AL1035&lt;0, RIGHT(TEXT(AL1035,"0.#"),1)="."),TRUE,FALSE)</formula>
    </cfRule>
  </conditionalFormatting>
  <conditionalFormatting sqref="Y1035:Y1036">
    <cfRule type="expression" dxfId="1221" priority="2017">
      <formula>IF(RIGHT(TEXT(Y1035,"0.#"),1)=".",FALSE,TRUE)</formula>
    </cfRule>
    <cfRule type="expression" dxfId="1220" priority="2018">
      <formula>IF(RIGHT(TEXT(Y1035,"0.#"),1)=".",TRUE,FALSE)</formula>
    </cfRule>
  </conditionalFormatting>
  <conditionalFormatting sqref="AL1070:AO1097">
    <cfRule type="expression" dxfId="1219" priority="2013">
      <formula>IF(AND(AL1070&gt;=0, RIGHT(TEXT(AL1070,"0.#"),1)&lt;&gt;"."),TRUE,FALSE)</formula>
    </cfRule>
    <cfRule type="expression" dxfId="1218" priority="2014">
      <formula>IF(AND(AL1070&gt;=0, RIGHT(TEXT(AL1070,"0.#"),1)="."),TRUE,FALSE)</formula>
    </cfRule>
    <cfRule type="expression" dxfId="1217" priority="2015">
      <formula>IF(AND(AL1070&lt;0, RIGHT(TEXT(AL1070,"0.#"),1)&lt;&gt;"."),TRUE,FALSE)</formula>
    </cfRule>
    <cfRule type="expression" dxfId="1216" priority="2016">
      <formula>IF(AND(AL1070&lt;0, RIGHT(TEXT(AL1070,"0.#"),1)="."),TRUE,FALSE)</formula>
    </cfRule>
  </conditionalFormatting>
  <conditionalFormatting sqref="Y1070:Y1097">
    <cfRule type="expression" dxfId="1215" priority="2011">
      <formula>IF(RIGHT(TEXT(Y1070,"0.#"),1)=".",FALSE,TRUE)</formula>
    </cfRule>
    <cfRule type="expression" dxfId="1214" priority="2012">
      <formula>IF(RIGHT(TEXT(Y1070,"0.#"),1)=".",TRUE,FALSE)</formula>
    </cfRule>
  </conditionalFormatting>
  <conditionalFormatting sqref="AL1068:AO1069">
    <cfRule type="expression" dxfId="1213" priority="2007">
      <formula>IF(AND(AL1068&gt;=0, RIGHT(TEXT(AL1068,"0.#"),1)&lt;&gt;"."),TRUE,FALSE)</formula>
    </cfRule>
    <cfRule type="expression" dxfId="1212" priority="2008">
      <formula>IF(AND(AL1068&gt;=0, RIGHT(TEXT(AL1068,"0.#"),1)="."),TRUE,FALSE)</formula>
    </cfRule>
    <cfRule type="expression" dxfId="1211" priority="2009">
      <formula>IF(AND(AL1068&lt;0, RIGHT(TEXT(AL1068,"0.#"),1)&lt;&gt;"."),TRUE,FALSE)</formula>
    </cfRule>
    <cfRule type="expression" dxfId="1210" priority="2010">
      <formula>IF(AND(AL1068&lt;0, RIGHT(TEXT(AL1068,"0.#"),1)="."),TRUE,FALSE)</formula>
    </cfRule>
  </conditionalFormatting>
  <conditionalFormatting sqref="Y1068:Y1069">
    <cfRule type="expression" dxfId="1209" priority="2005">
      <formula>IF(RIGHT(TEXT(Y1068,"0.#"),1)=".",FALSE,TRUE)</formula>
    </cfRule>
    <cfRule type="expression" dxfId="1208" priority="2006">
      <formula>IF(RIGHT(TEXT(Y1068,"0.#"),1)=".",TRUE,FALSE)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L1005:AO1005">
    <cfRule type="expression" dxfId="13" priority="11">
      <formula>IF(AND(AL1005&gt;=0, RIGHT(TEXT(AL1005,"0.#"),1)&lt;&gt;"."),TRUE,FALSE)</formula>
    </cfRule>
    <cfRule type="expression" dxfId="12" priority="12">
      <formula>IF(AND(AL1005&gt;=0, RIGHT(TEXT(AL1005,"0.#"),1)="."),TRUE,FALSE)</formula>
    </cfRule>
    <cfRule type="expression" dxfId="11" priority="13">
      <formula>IF(AND(AL1005&lt;0, RIGHT(TEXT(AL1005,"0.#"),1)&lt;&gt;"."),TRUE,FALSE)</formula>
    </cfRule>
    <cfRule type="expression" dxfId="10" priority="14">
      <formula>IF(AND(AL1005&lt;0, RIGHT(TEXT(AL1005,"0.#"),1)="."),TRUE,FALSE)</formula>
    </cfRule>
  </conditionalFormatting>
  <conditionalFormatting sqref="AL1006:AO1006">
    <cfRule type="expression" dxfId="9" priority="7">
      <formula>IF(AND(AL1006&gt;=0, RIGHT(TEXT(AL1006,"0.#"),1)&lt;&gt;"."),TRUE,FALSE)</formula>
    </cfRule>
    <cfRule type="expression" dxfId="8" priority="8">
      <formula>IF(AND(AL1006&gt;=0, RIGHT(TEXT(AL1006,"0.#"),1)="."),TRUE,FALSE)</formula>
    </cfRule>
    <cfRule type="expression" dxfId="7" priority="9">
      <formula>IF(AND(AL1006&lt;0, RIGHT(TEXT(AL1006,"0.#"),1)&lt;&gt;"."),TRUE,FALSE)</formula>
    </cfRule>
    <cfRule type="expression" dxfId="6" priority="10">
      <formula>IF(AND(AL1006&lt;0, RIGHT(TEXT(AL1006,"0.#"),1)="."),TRUE,FALSE)</formula>
    </cfRule>
  </conditionalFormatting>
  <conditionalFormatting sqref="AL1007:AO1007">
    <cfRule type="expression" dxfId="5" priority="3">
      <formula>IF(AND(AL1007&gt;=0, RIGHT(TEXT(AL1007,"0.#"),1)&lt;&gt;"."),TRUE,FALSE)</formula>
    </cfRule>
    <cfRule type="expression" dxfId="4" priority="4">
      <formula>IF(AND(AL1007&gt;=0, RIGHT(TEXT(AL1007,"0.#"),1)="."),TRUE,FALSE)</formula>
    </cfRule>
    <cfRule type="expression" dxfId="3" priority="5">
      <formula>IF(AND(AL1007&lt;0, RIGHT(TEXT(AL1007,"0.#"),1)&lt;&gt;"."),TRUE,FALSE)</formula>
    </cfRule>
    <cfRule type="expression" dxfId="2" priority="6">
      <formula>IF(AND(AL1007&lt;0, RIGHT(TEXT(AL1007,"0.#"),1)="."),TRUE,FALSE)</formula>
    </cfRule>
  </conditionalFormatting>
  <conditionalFormatting sqref="AE34 AI34 AM34">
    <cfRule type="expression" dxfId="1" priority="1">
      <formula>IF(RIGHT(TEXT(AE34,"0.#"),1)=".",FALSE,TRUE)</formula>
    </cfRule>
    <cfRule type="expression" dxfId="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490</v>
      </c>
      <c r="H2" s="13" t="str">
        <f>IF(G2="","",F2)</f>
        <v>一般会計</v>
      </c>
      <c r="I2" s="13" t="str">
        <f>IF(H2="","",IF(I1&lt;&gt;"",CONCATENATE(I1,"、",H2),H2))</f>
        <v>一般会計</v>
      </c>
      <c r="K2" s="14" t="s">
        <v>220</v>
      </c>
      <c r="L2" s="15"/>
      <c r="M2" s="13" t="str">
        <f>IF(L2="","",K2)</f>
        <v/>
      </c>
      <c r="N2" s="13" t="str">
        <f>IF(M2="","",IF(N1&lt;&gt;"",CONCATENATE(N1,"、",M2),M2))</f>
        <v/>
      </c>
      <c r="O2" s="13"/>
      <c r="P2" s="12" t="s">
        <v>189</v>
      </c>
      <c r="Q2" s="17" t="s">
        <v>490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490</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490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490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2019-09-03T11:33:51Z</dcterms:created>
  <dcterms:modified xsi:type="dcterms:W3CDTF">2019-09-05T08:51:47Z</dcterms:modified>
</cp:coreProperties>
</file>