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7385" windowHeight="6165" tabRatio="761"/>
  </bookViews>
  <sheets>
    <sheet name="(様式１)反映状況調" sheetId="19" r:id="rId1"/>
    <sheet name="入力規則" sheetId="26" r:id="rId2"/>
  </sheets>
  <definedNames>
    <definedName name="_xlnm._FilterDatabase" localSheetId="0" hidden="1">'(様式１)反映状況調'!$A$8:$AQ$267</definedName>
    <definedName name="_xlnm._FilterDatabase" localSheetId="1" hidden="1">入力規則!#REF!</definedName>
    <definedName name="_xlnm.Print_Area" localSheetId="0">'(様式１)反映状況調'!$A$1:$AQ$269</definedName>
    <definedName name="_xlnm.Print_Titles" localSheetId="0">'(様式１)反映状況調'!$4:$7</definedName>
  </definedNames>
  <calcPr calcId="162913"/>
</workbook>
</file>

<file path=xl/calcChain.xml><?xml version="1.0" encoding="utf-8"?>
<calcChain xmlns="http://schemas.openxmlformats.org/spreadsheetml/2006/main">
  <c r="M204" i="19" l="1"/>
  <c r="M198" i="19"/>
  <c r="M197" i="19"/>
  <c r="M196" i="19"/>
  <c r="M15" i="19"/>
  <c r="M14" i="19"/>
  <c r="M13" i="19"/>
  <c r="M12" i="19"/>
  <c r="M11" i="19"/>
  <c r="M240" i="19" l="1"/>
  <c r="M226" i="19" l="1"/>
  <c r="M225" i="19"/>
  <c r="M224" i="19"/>
  <c r="M223" i="19"/>
  <c r="M222" i="19"/>
  <c r="M71" i="19"/>
  <c r="M70" i="19"/>
  <c r="M69" i="19"/>
  <c r="M67" i="19"/>
  <c r="M136" i="19" l="1"/>
  <c r="M135" i="19"/>
  <c r="M134" i="19"/>
  <c r="M133" i="19"/>
  <c r="M132" i="19"/>
  <c r="M131" i="19"/>
  <c r="M130" i="19"/>
  <c r="M129" i="19"/>
  <c r="M128" i="19"/>
  <c r="M127" i="19"/>
  <c r="M126" i="19"/>
  <c r="M125" i="19"/>
  <c r="M124" i="19"/>
  <c r="M123" i="19"/>
  <c r="M122" i="19"/>
  <c r="M121" i="19"/>
  <c r="M120" i="19"/>
  <c r="M119" i="19"/>
  <c r="M118" i="19"/>
  <c r="M117" i="19"/>
  <c r="M116" i="19"/>
  <c r="M115" i="19"/>
  <c r="M114" i="19"/>
  <c r="M113" i="19"/>
  <c r="M112" i="19"/>
  <c r="M111" i="19"/>
  <c r="M110" i="19"/>
  <c r="M109" i="19"/>
  <c r="M108" i="19"/>
  <c r="M107" i="19"/>
  <c r="M106" i="19"/>
  <c r="M105" i="19"/>
  <c r="M104" i="19"/>
  <c r="M103" i="19"/>
  <c r="M102" i="19"/>
  <c r="M101" i="19"/>
  <c r="M98" i="19" l="1"/>
  <c r="M230" i="19"/>
  <c r="M229" i="19"/>
  <c r="M228" i="19"/>
  <c r="M227" i="19"/>
  <c r="M86" i="19"/>
  <c r="M92" i="19"/>
  <c r="M91" i="19"/>
  <c r="M90" i="19"/>
  <c r="M89" i="19"/>
  <c r="M88" i="19"/>
  <c r="M87" i="19"/>
  <c r="M84" i="19"/>
  <c r="M83" i="19"/>
  <c r="M81" i="19"/>
  <c r="M80" i="19"/>
  <c r="M78" i="19"/>
  <c r="M76" i="19"/>
  <c r="M75" i="19"/>
  <c r="M178" i="19"/>
  <c r="F178" i="19"/>
  <c r="M177" i="19"/>
  <c r="M238" i="19"/>
  <c r="F238" i="19"/>
  <c r="M237" i="19"/>
  <c r="F237" i="19"/>
  <c r="M236" i="19"/>
  <c r="F236" i="19"/>
  <c r="M235" i="19"/>
  <c r="F235" i="19"/>
  <c r="M234" i="19"/>
  <c r="M233" i="19"/>
  <c r="M232" i="19"/>
  <c r="F232" i="19"/>
  <c r="M207" i="19"/>
  <c r="F207" i="19"/>
  <c r="M200" i="19"/>
  <c r="F200" i="19"/>
  <c r="M194" i="19"/>
  <c r="F194" i="19"/>
  <c r="M193" i="19"/>
  <c r="F193" i="19"/>
  <c r="M192" i="19"/>
  <c r="F192" i="19"/>
  <c r="M180" i="19"/>
  <c r="F180" i="19"/>
  <c r="M175" i="19"/>
  <c r="F175" i="19"/>
  <c r="M174" i="19"/>
  <c r="F174" i="19"/>
  <c r="M164" i="19"/>
  <c r="M162" i="19"/>
  <c r="M221" i="19"/>
  <c r="M220" i="19"/>
  <c r="M219" i="19"/>
  <c r="M202" i="19"/>
  <c r="M65" i="19"/>
  <c r="M64" i="19"/>
  <c r="M63" i="19"/>
  <c r="M62" i="19"/>
  <c r="M61" i="19"/>
  <c r="M60" i="19"/>
  <c r="M59" i="19"/>
  <c r="M57" i="19"/>
  <c r="M56" i="19"/>
  <c r="M54" i="19"/>
  <c r="M53" i="19"/>
  <c r="M51" i="19"/>
  <c r="M49" i="19"/>
  <c r="M47" i="19"/>
  <c r="M45" i="19"/>
  <c r="M43" i="19"/>
  <c r="M41" i="19"/>
  <c r="M40" i="19"/>
  <c r="M17" i="19"/>
  <c r="M18" i="19"/>
  <c r="M9" i="19"/>
  <c r="M166" i="19"/>
  <c r="M211" i="19"/>
  <c r="M241" i="19"/>
  <c r="M209" i="19"/>
  <c r="M99" i="19"/>
  <c r="M28" i="19"/>
  <c r="M146" i="19"/>
  <c r="M30" i="19"/>
  <c r="L245" i="19"/>
  <c r="L248" i="19" s="1"/>
  <c r="N245" i="19"/>
  <c r="K245" i="19"/>
  <c r="F245" i="19"/>
  <c r="G245" i="19"/>
  <c r="E245" i="19"/>
  <c r="L244" i="19"/>
  <c r="N244" i="19"/>
  <c r="K244" i="19"/>
  <c r="F244" i="19"/>
  <c r="G244" i="19"/>
  <c r="E244" i="19"/>
  <c r="N243" i="19"/>
  <c r="L243" i="19"/>
  <c r="G243" i="19"/>
  <c r="M218" i="19"/>
  <c r="M217" i="19"/>
  <c r="M216" i="19"/>
  <c r="M215" i="19"/>
  <c r="M214" i="19"/>
  <c r="M213" i="19"/>
  <c r="M212" i="19"/>
  <c r="M210" i="19"/>
  <c r="M231" i="19"/>
  <c r="M208" i="19"/>
  <c r="M206" i="19"/>
  <c r="M205" i="19"/>
  <c r="K243" i="19"/>
  <c r="K249" i="19" s="1"/>
  <c r="M239" i="19"/>
  <c r="M182" i="19"/>
  <c r="M183" i="19"/>
  <c r="M185" i="19"/>
  <c r="M187" i="19"/>
  <c r="M189" i="19"/>
  <c r="M190" i="19"/>
  <c r="M168" i="19"/>
  <c r="M160" i="19"/>
  <c r="M158" i="19"/>
  <c r="M157" i="19"/>
  <c r="M156" i="19"/>
  <c r="M155" i="19"/>
  <c r="M154" i="19"/>
  <c r="M153" i="19"/>
  <c r="M151" i="19"/>
  <c r="M149" i="19"/>
  <c r="M148" i="19"/>
  <c r="M144" i="19"/>
  <c r="M142" i="19"/>
  <c r="M140" i="19"/>
  <c r="M138" i="19"/>
  <c r="M172" i="19"/>
  <c r="M170" i="19"/>
  <c r="M97" i="19"/>
  <c r="M96" i="19"/>
  <c r="M95" i="19"/>
  <c r="M94" i="19"/>
  <c r="M73" i="19"/>
  <c r="M22" i="19"/>
  <c r="M24" i="19"/>
  <c r="M26" i="19"/>
  <c r="M32" i="19"/>
  <c r="M34" i="19"/>
  <c r="M36" i="19"/>
  <c r="M37" i="19"/>
  <c r="M38" i="19"/>
  <c r="M20" i="19"/>
  <c r="E243" i="19"/>
  <c r="E251" i="19" l="1"/>
  <c r="K250" i="19"/>
  <c r="K251" i="19"/>
  <c r="M248" i="19"/>
  <c r="E250" i="19"/>
  <c r="F243" i="19"/>
  <c r="F249" i="19" s="1"/>
  <c r="F250" i="19"/>
  <c r="E249" i="19"/>
  <c r="F251" i="19"/>
  <c r="G249" i="19"/>
  <c r="G250" i="19"/>
  <c r="G251" i="19"/>
  <c r="M244" i="19"/>
  <c r="M245" i="19"/>
  <c r="M251" i="19" s="1"/>
  <c r="L247" i="19"/>
  <c r="M247" i="19" s="1"/>
  <c r="L246" i="19"/>
  <c r="M246" i="19" s="1"/>
  <c r="M243" i="19"/>
  <c r="G274" i="19" l="1"/>
  <c r="F274" i="19"/>
  <c r="M250" i="19"/>
  <c r="M249" i="19"/>
</calcChain>
</file>

<file path=xl/sharedStrings.xml><?xml version="1.0" encoding="utf-8"?>
<sst xmlns="http://schemas.openxmlformats.org/spreadsheetml/2006/main" count="3947" uniqueCount="1301">
  <si>
    <t>一般会計</t>
    <rPh sb="0" eb="2">
      <t>イッパン</t>
    </rPh>
    <rPh sb="2" eb="4">
      <t>カイケイ</t>
    </rPh>
    <phoneticPr fontId="22"/>
  </si>
  <si>
    <t>合　　　　　計</t>
    <rPh sb="0" eb="1">
      <t>ゴウ</t>
    </rPh>
    <rPh sb="6" eb="7">
      <t>ケイ</t>
    </rPh>
    <phoneticPr fontId="22"/>
  </si>
  <si>
    <t>項・事項</t>
    <phoneticPr fontId="22"/>
  </si>
  <si>
    <t>当初予算額</t>
    <rPh sb="0" eb="2">
      <t>トウショ</t>
    </rPh>
    <rPh sb="2" eb="4">
      <t>ヨサン</t>
    </rPh>
    <rPh sb="4" eb="5">
      <t>ガク</t>
    </rPh>
    <phoneticPr fontId="22"/>
  </si>
  <si>
    <t>要求額</t>
    <rPh sb="0" eb="2">
      <t>ヨウキュウ</t>
    </rPh>
    <rPh sb="2" eb="3">
      <t>ガク</t>
    </rPh>
    <phoneticPr fontId="22"/>
  </si>
  <si>
    <t>差引き</t>
    <rPh sb="0" eb="2">
      <t>サシヒ</t>
    </rPh>
    <phoneticPr fontId="22"/>
  </si>
  <si>
    <t>Ａ</t>
    <phoneticPr fontId="22"/>
  </si>
  <si>
    <t>Ｂ</t>
    <phoneticPr fontId="22"/>
  </si>
  <si>
    <t>Ｂ－Ａ＝Ｃ</t>
    <phoneticPr fontId="22"/>
  </si>
  <si>
    <t>所見の概要</t>
    <rPh sb="0" eb="2">
      <t>ショケン</t>
    </rPh>
    <rPh sb="3" eb="5">
      <t>ガイヨウ</t>
    </rPh>
    <phoneticPr fontId="22"/>
  </si>
  <si>
    <t>執行額</t>
    <rPh sb="0" eb="2">
      <t>シッコウ</t>
    </rPh>
    <rPh sb="2" eb="3">
      <t>ガク</t>
    </rPh>
    <phoneticPr fontId="22"/>
  </si>
  <si>
    <t>評価結果</t>
    <rPh sb="0" eb="2">
      <t>ヒョウカ</t>
    </rPh>
    <rPh sb="2" eb="4">
      <t>ケッカ</t>
    </rPh>
    <phoneticPr fontId="22"/>
  </si>
  <si>
    <t>担当部局庁</t>
    <rPh sb="0" eb="2">
      <t>タントウ</t>
    </rPh>
    <rPh sb="2" eb="4">
      <t>ブキョク</t>
    </rPh>
    <rPh sb="4" eb="5">
      <t>チョウ</t>
    </rPh>
    <phoneticPr fontId="22"/>
  </si>
  <si>
    <t>行政事業レビュー対象　計</t>
    <rPh sb="11" eb="12">
      <t>ケイ</t>
    </rPh>
    <phoneticPr fontId="22"/>
  </si>
  <si>
    <t>行政事業レビュー対象外　計</t>
    <rPh sb="12" eb="13">
      <t>ケイ</t>
    </rPh>
    <phoneticPr fontId="22"/>
  </si>
  <si>
    <t>事業
番号</t>
    <rPh sb="0" eb="2">
      <t>ジギョウ</t>
    </rPh>
    <rPh sb="3" eb="5">
      <t>バンゴウ</t>
    </rPh>
    <phoneticPr fontId="22"/>
  </si>
  <si>
    <t>事　　業　　名</t>
    <rPh sb="0" eb="1">
      <t>コト</t>
    </rPh>
    <rPh sb="3" eb="4">
      <t>ギョウ</t>
    </rPh>
    <rPh sb="6" eb="7">
      <t>メイ</t>
    </rPh>
    <phoneticPr fontId="22"/>
  </si>
  <si>
    <t>備　考</t>
    <rPh sb="0" eb="1">
      <t>ソナエ</t>
    </rPh>
    <rPh sb="2" eb="3">
      <t>コウ</t>
    </rPh>
    <phoneticPr fontId="22"/>
  </si>
  <si>
    <t>反映内容</t>
    <phoneticPr fontId="22"/>
  </si>
  <si>
    <t>反映額</t>
    <rPh sb="0" eb="2">
      <t>ハンエイ</t>
    </rPh>
    <rPh sb="2" eb="3">
      <t>ガク</t>
    </rPh>
    <phoneticPr fontId="22"/>
  </si>
  <si>
    <t>行政事業レビュー推進チームの所見</t>
    <rPh sb="0" eb="2">
      <t>ギョウセイ</t>
    </rPh>
    <rPh sb="2" eb="4">
      <t>ジギョウ</t>
    </rPh>
    <rPh sb="8" eb="10">
      <t>スイシン</t>
    </rPh>
    <rPh sb="14" eb="16">
      <t>ショケン</t>
    </rPh>
    <phoneticPr fontId="22"/>
  </si>
  <si>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2"/>
  </si>
  <si>
    <t>会計区分</t>
    <phoneticPr fontId="22"/>
  </si>
  <si>
    <t>（単位：百万円）</t>
    <phoneticPr fontId="22"/>
  </si>
  <si>
    <t>　</t>
  </si>
  <si>
    <t>反映状況</t>
    <rPh sb="0" eb="2">
      <t>ハンエイ</t>
    </rPh>
    <rPh sb="2" eb="4">
      <t>ジョウキョウ</t>
    </rPh>
    <phoneticPr fontId="22"/>
  </si>
  <si>
    <t>基金</t>
    <rPh sb="0" eb="2">
      <t>キキン</t>
    </rPh>
    <phoneticPr fontId="22"/>
  </si>
  <si>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</si>
  <si>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</si>
  <si>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</si>
  <si>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2"/>
  </si>
  <si>
    <t>委託調査</t>
    <rPh sb="0" eb="2">
      <t>イタク</t>
    </rPh>
    <rPh sb="2" eb="4">
      <t>チョウサ</t>
    </rPh>
    <phoneticPr fontId="22"/>
  </si>
  <si>
    <t>補助金等</t>
    <rPh sb="0" eb="2">
      <t>ホジョ</t>
    </rPh>
    <rPh sb="2" eb="3">
      <t>キン</t>
    </rPh>
    <rPh sb="3" eb="4">
      <t>トウ</t>
    </rPh>
    <phoneticPr fontId="22"/>
  </si>
  <si>
    <t>執行
可能額</t>
    <rPh sb="0" eb="2">
      <t>シッコウ</t>
    </rPh>
    <rPh sb="3" eb="5">
      <t>カノウ</t>
    </rPh>
    <rPh sb="5" eb="6">
      <t>ガク</t>
    </rPh>
    <phoneticPr fontId="22"/>
  </si>
  <si>
    <t>事業開始
年度</t>
    <rPh sb="0" eb="2">
      <t>ジギョウ</t>
    </rPh>
    <rPh sb="2" eb="4">
      <t>カイシ</t>
    </rPh>
    <rPh sb="5" eb="7">
      <t>ネンド</t>
    </rPh>
    <phoneticPr fontId="22"/>
  </si>
  <si>
    <t>事業終了
(予定)年度</t>
    <rPh sb="0" eb="2">
      <t>ジギョウ</t>
    </rPh>
    <rPh sb="2" eb="4">
      <t>シュウリョウ</t>
    </rPh>
    <rPh sb="6" eb="8">
      <t>ヨテイ</t>
    </rPh>
    <rPh sb="9" eb="11">
      <t>ネンド</t>
    </rPh>
    <phoneticPr fontId="2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</si>
  <si>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</si>
  <si>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</si>
  <si>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2"/>
  </si>
  <si>
    <t>外部有識者の所見</t>
    <rPh sb="0" eb="2">
      <t>ガイブ</t>
    </rPh>
    <rPh sb="2" eb="4">
      <t>ユウシキ</t>
    </rPh>
    <rPh sb="4" eb="5">
      <t>シャ</t>
    </rPh>
    <rPh sb="6" eb="8">
      <t>ショケン</t>
    </rPh>
    <phoneticPr fontId="2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</si>
  <si>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2"/>
  </si>
  <si>
    <t>平成３０年度</t>
    <rPh sb="0" eb="2">
      <t>ヘイセイ</t>
    </rPh>
    <rPh sb="4" eb="6">
      <t>ネンド</t>
    </rPh>
    <phoneticPr fontId="22"/>
  </si>
  <si>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2"/>
  </si>
  <si>
    <t>平成２７年度対象</t>
  </si>
  <si>
    <t>平成２９年度対象</t>
  </si>
  <si>
    <t>-</t>
    <phoneticPr fontId="22"/>
  </si>
  <si>
    <t>３つを超える場合</t>
    <rPh sb="3" eb="4">
      <t>コ</t>
    </rPh>
    <rPh sb="6" eb="8">
      <t>バアイ</t>
    </rPh>
    <phoneticPr fontId="22"/>
  </si>
  <si>
    <t>１つ目</t>
    <rPh sb="2" eb="3">
      <t>メ</t>
    </rPh>
    <phoneticPr fontId="22"/>
  </si>
  <si>
    <t>２つ目</t>
    <rPh sb="2" eb="3">
      <t>メ</t>
    </rPh>
    <phoneticPr fontId="22"/>
  </si>
  <si>
    <t>３つ目</t>
    <rPh sb="2" eb="3">
      <t>メ</t>
    </rPh>
    <phoneticPr fontId="22"/>
  </si>
  <si>
    <t>1_a_1</t>
    <phoneticPr fontId="31"/>
  </si>
  <si>
    <t>2_a_1</t>
    <phoneticPr fontId="31"/>
  </si>
  <si>
    <t>4_a1_1</t>
    <phoneticPr fontId="31"/>
  </si>
  <si>
    <t>1_a_2</t>
    <phoneticPr fontId="31"/>
  </si>
  <si>
    <t>2_b_1_1</t>
    <phoneticPr fontId="31"/>
  </si>
  <si>
    <t>4_a1_2</t>
    <phoneticPr fontId="31"/>
  </si>
  <si>
    <t>1_a_3</t>
    <phoneticPr fontId="31"/>
  </si>
  <si>
    <t>2_b_1_2</t>
    <phoneticPr fontId="31"/>
  </si>
  <si>
    <t>4_a1_3</t>
    <phoneticPr fontId="31"/>
  </si>
  <si>
    <t>1_b_1</t>
    <phoneticPr fontId="31"/>
  </si>
  <si>
    <t>2_b_1_3</t>
    <phoneticPr fontId="31"/>
  </si>
  <si>
    <t>4_a1_4</t>
    <phoneticPr fontId="31"/>
  </si>
  <si>
    <t>1_b_2_1</t>
    <phoneticPr fontId="31"/>
  </si>
  <si>
    <t>2_b_1_4</t>
    <phoneticPr fontId="31"/>
  </si>
  <si>
    <t>4_a1_5</t>
    <phoneticPr fontId="31"/>
  </si>
  <si>
    <t>1_b_2_2</t>
    <phoneticPr fontId="31"/>
  </si>
  <si>
    <t>2_b_1_5</t>
    <phoneticPr fontId="31"/>
  </si>
  <si>
    <t>4_a1_6</t>
    <phoneticPr fontId="31"/>
  </si>
  <si>
    <t>1_b_2_3</t>
    <phoneticPr fontId="31"/>
  </si>
  <si>
    <t>2_b_1_6</t>
    <phoneticPr fontId="31"/>
  </si>
  <si>
    <t>4_a12_1</t>
    <phoneticPr fontId="31"/>
  </si>
  <si>
    <t>1_b_2_4</t>
    <phoneticPr fontId="31"/>
  </si>
  <si>
    <t>2_b_2_1</t>
    <phoneticPr fontId="31"/>
  </si>
  <si>
    <t>4_a12_2</t>
    <phoneticPr fontId="31"/>
  </si>
  <si>
    <t>1_b_2_5</t>
    <phoneticPr fontId="31"/>
  </si>
  <si>
    <t>2_b_2_2</t>
    <phoneticPr fontId="31"/>
  </si>
  <si>
    <t>4_a12_3</t>
    <phoneticPr fontId="31"/>
  </si>
  <si>
    <t>1_b_2_6</t>
    <phoneticPr fontId="31"/>
  </si>
  <si>
    <t>2_b_2_3</t>
    <phoneticPr fontId="31"/>
  </si>
  <si>
    <t>4_a2_1</t>
    <phoneticPr fontId="31"/>
  </si>
  <si>
    <t>1_b_3_1</t>
    <phoneticPr fontId="31"/>
  </si>
  <si>
    <t>2_b_2_4</t>
    <phoneticPr fontId="31"/>
  </si>
  <si>
    <t>4_a2_2</t>
    <phoneticPr fontId="31"/>
  </si>
  <si>
    <t>1_b_3_2</t>
    <phoneticPr fontId="31"/>
  </si>
  <si>
    <t>2_b_2_5</t>
    <phoneticPr fontId="31"/>
  </si>
  <si>
    <t>4_a2_3</t>
    <phoneticPr fontId="31"/>
  </si>
  <si>
    <t>1_b_3_3</t>
    <phoneticPr fontId="31"/>
  </si>
  <si>
    <t>2_b_2_6</t>
    <phoneticPr fontId="31"/>
  </si>
  <si>
    <t>4_a2_4</t>
    <phoneticPr fontId="31"/>
  </si>
  <si>
    <t>1_b_3_4</t>
    <phoneticPr fontId="31"/>
  </si>
  <si>
    <t>2_b_3</t>
    <phoneticPr fontId="31"/>
  </si>
  <si>
    <t>4_a2_5</t>
    <phoneticPr fontId="31"/>
  </si>
  <si>
    <t>1_b_3_5</t>
    <phoneticPr fontId="31"/>
  </si>
  <si>
    <t>2_c_1</t>
    <phoneticPr fontId="31"/>
  </si>
  <si>
    <t>4_a2_6</t>
    <phoneticPr fontId="31"/>
  </si>
  <si>
    <t>1_b_3_6</t>
    <phoneticPr fontId="31"/>
  </si>
  <si>
    <t>2_c_2</t>
    <phoneticPr fontId="31"/>
  </si>
  <si>
    <t>4_a3_1</t>
    <phoneticPr fontId="31"/>
  </si>
  <si>
    <t>1_b_4_1</t>
    <phoneticPr fontId="31"/>
  </si>
  <si>
    <t>2_c_3</t>
    <phoneticPr fontId="31"/>
  </si>
  <si>
    <t>4_a3_2</t>
    <phoneticPr fontId="31"/>
  </si>
  <si>
    <t>1_b_4_2</t>
    <phoneticPr fontId="31"/>
  </si>
  <si>
    <t>2_c_4</t>
    <phoneticPr fontId="31"/>
  </si>
  <si>
    <t>4_a3_3</t>
    <phoneticPr fontId="31"/>
  </si>
  <si>
    <t>1_b_4_3</t>
    <phoneticPr fontId="31"/>
  </si>
  <si>
    <t>2_c_5</t>
    <phoneticPr fontId="31"/>
  </si>
  <si>
    <t>4_a3_4</t>
    <phoneticPr fontId="31"/>
  </si>
  <si>
    <t>1_b_4_4</t>
    <phoneticPr fontId="31"/>
  </si>
  <si>
    <t>2_c_6</t>
    <phoneticPr fontId="31"/>
  </si>
  <si>
    <t>4_a3_5</t>
    <phoneticPr fontId="31"/>
  </si>
  <si>
    <t>1_b_4_5</t>
    <phoneticPr fontId="31"/>
  </si>
  <si>
    <t>2_c_7</t>
    <phoneticPr fontId="31"/>
  </si>
  <si>
    <t>4_a3_6</t>
    <phoneticPr fontId="31"/>
  </si>
  <si>
    <t>1_b_4_6</t>
    <phoneticPr fontId="31"/>
  </si>
  <si>
    <t>3_a_1</t>
    <phoneticPr fontId="31"/>
  </si>
  <si>
    <t>4_a3_7</t>
    <phoneticPr fontId="31"/>
  </si>
  <si>
    <t>1_c_1</t>
    <phoneticPr fontId="31"/>
  </si>
  <si>
    <t>3_a_2</t>
    <phoneticPr fontId="31"/>
  </si>
  <si>
    <t>4_a3_8</t>
    <phoneticPr fontId="31"/>
  </si>
  <si>
    <t>1_c_2_1</t>
    <phoneticPr fontId="31"/>
  </si>
  <si>
    <t>3_b_1_1</t>
    <phoneticPr fontId="31"/>
  </si>
  <si>
    <t>4_a4_1_1</t>
    <phoneticPr fontId="31"/>
  </si>
  <si>
    <t>1_c_2_2</t>
    <phoneticPr fontId="31"/>
  </si>
  <si>
    <t>3_b_1_2</t>
    <phoneticPr fontId="31"/>
  </si>
  <si>
    <t>4_a4_1_2</t>
    <phoneticPr fontId="31"/>
  </si>
  <si>
    <t>1_c_2_3</t>
    <phoneticPr fontId="31"/>
  </si>
  <si>
    <t>3_b_1_3</t>
    <phoneticPr fontId="31"/>
  </si>
  <si>
    <t>4_a4_1_3</t>
    <phoneticPr fontId="31"/>
  </si>
  <si>
    <t>1_c_2_4</t>
    <phoneticPr fontId="31"/>
  </si>
  <si>
    <t>3_b_1_4</t>
    <phoneticPr fontId="31"/>
  </si>
  <si>
    <t>4_a4_1_4</t>
    <phoneticPr fontId="31"/>
  </si>
  <si>
    <t>1_c_2_5</t>
    <phoneticPr fontId="31"/>
  </si>
  <si>
    <t>3_b_1_5</t>
    <phoneticPr fontId="31"/>
  </si>
  <si>
    <t>4_a4_1_5</t>
    <phoneticPr fontId="31"/>
  </si>
  <si>
    <t>1_c_2_6</t>
    <phoneticPr fontId="31"/>
  </si>
  <si>
    <t>3_b_1_6</t>
    <phoneticPr fontId="31"/>
  </si>
  <si>
    <t>4_a4_1_6</t>
    <phoneticPr fontId="31"/>
  </si>
  <si>
    <t>1_c_2_7</t>
    <phoneticPr fontId="31"/>
  </si>
  <si>
    <t>3_b_1_7</t>
    <phoneticPr fontId="31"/>
  </si>
  <si>
    <t>4_a4_1_7</t>
    <phoneticPr fontId="31"/>
  </si>
  <si>
    <t>1_c_2_8</t>
    <phoneticPr fontId="31"/>
  </si>
  <si>
    <t>3_b_2</t>
    <phoneticPr fontId="31"/>
  </si>
  <si>
    <t>4_a4_2</t>
    <phoneticPr fontId="31"/>
  </si>
  <si>
    <t>1_c_2_9</t>
    <phoneticPr fontId="31"/>
  </si>
  <si>
    <t>3_b_3</t>
    <phoneticPr fontId="31"/>
  </si>
  <si>
    <t>4_b1_1</t>
    <phoneticPr fontId="31"/>
  </si>
  <si>
    <t>1_c_3_1</t>
    <phoneticPr fontId="31"/>
  </si>
  <si>
    <t>3_b_4</t>
    <phoneticPr fontId="31"/>
  </si>
  <si>
    <t>4_b1_2</t>
    <phoneticPr fontId="31"/>
  </si>
  <si>
    <t>1_c_3_2</t>
    <phoneticPr fontId="31"/>
  </si>
  <si>
    <t>3_c1_1</t>
    <phoneticPr fontId="31"/>
  </si>
  <si>
    <t>4_b1_3</t>
    <phoneticPr fontId="31"/>
  </si>
  <si>
    <t>1_c_3_3</t>
    <phoneticPr fontId="31"/>
  </si>
  <si>
    <t>3_c2_1</t>
    <phoneticPr fontId="31"/>
  </si>
  <si>
    <t>4_b12_1</t>
    <phoneticPr fontId="31"/>
  </si>
  <si>
    <t>1_c_3_4</t>
    <phoneticPr fontId="31"/>
  </si>
  <si>
    <t>3_c2_2</t>
    <phoneticPr fontId="31"/>
  </si>
  <si>
    <t>4_b12_2</t>
    <phoneticPr fontId="31"/>
  </si>
  <si>
    <t>1_c_3_5</t>
    <phoneticPr fontId="31"/>
  </si>
  <si>
    <t>3_c2_3</t>
    <phoneticPr fontId="31"/>
  </si>
  <si>
    <t>4_b12_3</t>
    <phoneticPr fontId="31"/>
  </si>
  <si>
    <t>1_c_3_6</t>
    <phoneticPr fontId="31"/>
  </si>
  <si>
    <t>3_c3_1</t>
    <phoneticPr fontId="31"/>
  </si>
  <si>
    <t>4_b2_1</t>
    <phoneticPr fontId="31"/>
  </si>
  <si>
    <t>1_c_3_7</t>
    <phoneticPr fontId="31"/>
  </si>
  <si>
    <t>4_b2_2</t>
    <phoneticPr fontId="31"/>
  </si>
  <si>
    <t>1_c_3_8</t>
    <phoneticPr fontId="31"/>
  </si>
  <si>
    <t>3_c3_2</t>
    <phoneticPr fontId="31"/>
  </si>
  <si>
    <t>4_b2_3</t>
    <phoneticPr fontId="31"/>
  </si>
  <si>
    <t>1_c_3_9</t>
    <phoneticPr fontId="31"/>
  </si>
  <si>
    <t>3_c3_3</t>
    <phoneticPr fontId="31"/>
  </si>
  <si>
    <t>4_b3_1</t>
    <phoneticPr fontId="31"/>
  </si>
  <si>
    <t>3_c3_4</t>
    <phoneticPr fontId="31"/>
  </si>
  <si>
    <t>4_b3_2</t>
    <phoneticPr fontId="31"/>
  </si>
  <si>
    <t>3_c4_1</t>
    <phoneticPr fontId="31"/>
  </si>
  <si>
    <t>4_b3_3</t>
    <phoneticPr fontId="31"/>
  </si>
  <si>
    <t>3_c4_2</t>
    <phoneticPr fontId="31"/>
  </si>
  <si>
    <t>4_b3_4</t>
    <phoneticPr fontId="31"/>
  </si>
  <si>
    <t>3_c4_3</t>
    <phoneticPr fontId="31"/>
  </si>
  <si>
    <t>3_c4_4</t>
    <phoneticPr fontId="31"/>
  </si>
  <si>
    <t>3_c4_5</t>
    <phoneticPr fontId="31"/>
  </si>
  <si>
    <t>4_b3_5</t>
    <phoneticPr fontId="31"/>
  </si>
  <si>
    <t>5_a1_1</t>
    <phoneticPr fontId="31"/>
  </si>
  <si>
    <t>6_1</t>
    <phoneticPr fontId="31"/>
  </si>
  <si>
    <t>4_b3_6</t>
    <phoneticPr fontId="31"/>
  </si>
  <si>
    <t>5_a1_2</t>
    <phoneticPr fontId="31"/>
  </si>
  <si>
    <t>6_2</t>
    <phoneticPr fontId="31"/>
  </si>
  <si>
    <t>4_b3_7</t>
    <phoneticPr fontId="31"/>
  </si>
  <si>
    <t>5_a12_1</t>
    <phoneticPr fontId="31"/>
  </si>
  <si>
    <t>6_3</t>
    <phoneticPr fontId="31"/>
  </si>
  <si>
    <t>4_b3_8</t>
    <phoneticPr fontId="31"/>
  </si>
  <si>
    <t>5_a2_1</t>
    <phoneticPr fontId="31"/>
  </si>
  <si>
    <t>6_4</t>
    <phoneticPr fontId="31"/>
  </si>
  <si>
    <t>4_b4_1_1</t>
    <phoneticPr fontId="31"/>
  </si>
  <si>
    <t>5_a2_2</t>
    <phoneticPr fontId="31"/>
  </si>
  <si>
    <t>6_5_1</t>
    <phoneticPr fontId="31"/>
  </si>
  <si>
    <t>4_b4_1_2</t>
    <phoneticPr fontId="31"/>
  </si>
  <si>
    <t>5_a3_1</t>
    <phoneticPr fontId="31"/>
  </si>
  <si>
    <t>6_5_2</t>
    <phoneticPr fontId="31"/>
  </si>
  <si>
    <t>4_b4_1_3</t>
    <phoneticPr fontId="31"/>
  </si>
  <si>
    <t>5_a3_2</t>
    <phoneticPr fontId="31"/>
  </si>
  <si>
    <t>6_5_3</t>
    <phoneticPr fontId="31"/>
  </si>
  <si>
    <t>4_b4_1_4</t>
    <phoneticPr fontId="31"/>
  </si>
  <si>
    <t>5_a4_1_1</t>
    <phoneticPr fontId="31"/>
  </si>
  <si>
    <t>6_5_4</t>
    <phoneticPr fontId="31"/>
  </si>
  <si>
    <t>4_b4_1_5</t>
    <phoneticPr fontId="31"/>
  </si>
  <si>
    <t>5_a4_1_2</t>
    <phoneticPr fontId="31"/>
  </si>
  <si>
    <t>6_5_5</t>
    <phoneticPr fontId="31"/>
  </si>
  <si>
    <t>4_b4_1_6</t>
    <phoneticPr fontId="31"/>
  </si>
  <si>
    <t>5_a4_1_3</t>
    <phoneticPr fontId="31"/>
  </si>
  <si>
    <t>6_5_6</t>
    <phoneticPr fontId="31"/>
  </si>
  <si>
    <t>4_b4_1_7</t>
    <phoneticPr fontId="31"/>
  </si>
  <si>
    <t>5_a4_1_4</t>
    <phoneticPr fontId="31"/>
  </si>
  <si>
    <t>6_5_7</t>
    <phoneticPr fontId="31"/>
  </si>
  <si>
    <t>4_b4_2</t>
    <phoneticPr fontId="31"/>
  </si>
  <si>
    <t>5_a4_1_5</t>
    <phoneticPr fontId="31"/>
  </si>
  <si>
    <t>6_6</t>
    <phoneticPr fontId="31"/>
  </si>
  <si>
    <t>4_c_1_1</t>
    <phoneticPr fontId="31"/>
  </si>
  <si>
    <t>5_a4_1_6</t>
    <phoneticPr fontId="31"/>
  </si>
  <si>
    <t>7_a_1</t>
    <phoneticPr fontId="31"/>
  </si>
  <si>
    <t>4_c_1_2</t>
    <phoneticPr fontId="31"/>
  </si>
  <si>
    <t>5_a4_1_7</t>
    <phoneticPr fontId="31"/>
  </si>
  <si>
    <t>7_a_2</t>
    <phoneticPr fontId="31"/>
  </si>
  <si>
    <t>4_c_1_3</t>
    <phoneticPr fontId="31"/>
  </si>
  <si>
    <t>5_a4_2</t>
    <phoneticPr fontId="31"/>
  </si>
  <si>
    <t>7_a_3</t>
    <phoneticPr fontId="31"/>
  </si>
  <si>
    <t>4_c_1_4</t>
    <phoneticPr fontId="31"/>
  </si>
  <si>
    <t>5_b1_1</t>
    <phoneticPr fontId="31"/>
  </si>
  <si>
    <t>7_b_1</t>
    <phoneticPr fontId="31"/>
  </si>
  <si>
    <t>4_c_1_5</t>
    <phoneticPr fontId="31"/>
  </si>
  <si>
    <t>5_b1_2</t>
    <phoneticPr fontId="31"/>
  </si>
  <si>
    <t>7_b_2</t>
    <phoneticPr fontId="31"/>
  </si>
  <si>
    <t>4_c_1_6</t>
    <phoneticPr fontId="31"/>
  </si>
  <si>
    <t>5_b12_1</t>
    <phoneticPr fontId="31"/>
  </si>
  <si>
    <t>7_b_3</t>
    <phoneticPr fontId="31"/>
  </si>
  <si>
    <t>4_c_1_7</t>
    <phoneticPr fontId="31"/>
  </si>
  <si>
    <t>5_b2_1</t>
    <phoneticPr fontId="31"/>
  </si>
  <si>
    <t>7_b_4</t>
    <phoneticPr fontId="31"/>
  </si>
  <si>
    <t>4_c_1_8</t>
    <phoneticPr fontId="31"/>
  </si>
  <si>
    <t>5_b2_2</t>
    <phoneticPr fontId="31"/>
  </si>
  <si>
    <t>7_b_5</t>
    <phoneticPr fontId="31"/>
  </si>
  <si>
    <t>4_c_1_9</t>
    <phoneticPr fontId="31"/>
  </si>
  <si>
    <t>5_b3_1</t>
    <phoneticPr fontId="31"/>
  </si>
  <si>
    <t>7_b_6</t>
    <phoneticPr fontId="31"/>
  </si>
  <si>
    <t>4_c_2_1</t>
    <phoneticPr fontId="31"/>
  </si>
  <si>
    <t>5_b3_2</t>
    <phoneticPr fontId="31"/>
  </si>
  <si>
    <t>7_b_7</t>
    <phoneticPr fontId="31"/>
  </si>
  <si>
    <t>4_c_2_2</t>
    <phoneticPr fontId="31"/>
  </si>
  <si>
    <t>5_b4_1_1</t>
    <phoneticPr fontId="31"/>
  </si>
  <si>
    <t>8_1_1</t>
    <phoneticPr fontId="31"/>
  </si>
  <si>
    <t>4_c_2_3</t>
    <phoneticPr fontId="31"/>
  </si>
  <si>
    <t>5_b4_1_2</t>
    <phoneticPr fontId="31"/>
  </si>
  <si>
    <t>8_1_2</t>
    <phoneticPr fontId="31"/>
  </si>
  <si>
    <t>4_c_2_4</t>
    <phoneticPr fontId="31"/>
  </si>
  <si>
    <t>5_b4_1_3</t>
    <phoneticPr fontId="31"/>
  </si>
  <si>
    <t>8_1_3</t>
    <phoneticPr fontId="31"/>
  </si>
  <si>
    <t>4_c_2_5</t>
    <phoneticPr fontId="31"/>
  </si>
  <si>
    <t>5_b4_1_4</t>
    <phoneticPr fontId="31"/>
  </si>
  <si>
    <t>8_1_4</t>
    <phoneticPr fontId="31"/>
  </si>
  <si>
    <t>4_c_2_6</t>
    <phoneticPr fontId="31"/>
  </si>
  <si>
    <t>5_b4_1_5</t>
    <phoneticPr fontId="31"/>
  </si>
  <si>
    <t>8_1_5</t>
    <phoneticPr fontId="31"/>
  </si>
  <si>
    <t>4_c_2_7</t>
    <phoneticPr fontId="31"/>
  </si>
  <si>
    <t>5_b4_1_6</t>
    <phoneticPr fontId="31"/>
  </si>
  <si>
    <t>8_1_6</t>
    <phoneticPr fontId="31"/>
  </si>
  <si>
    <t>4_c_2_8</t>
    <phoneticPr fontId="31"/>
  </si>
  <si>
    <t>5_b4_1_7</t>
    <phoneticPr fontId="31"/>
  </si>
  <si>
    <t>8_2_1</t>
    <phoneticPr fontId="31"/>
  </si>
  <si>
    <t>4_c_2_9</t>
    <phoneticPr fontId="31"/>
  </si>
  <si>
    <t>5_b4_2</t>
    <phoneticPr fontId="31"/>
  </si>
  <si>
    <t>8_2_2</t>
    <phoneticPr fontId="31"/>
  </si>
  <si>
    <t>4_d1_1</t>
    <phoneticPr fontId="31"/>
  </si>
  <si>
    <t>5_c1_1</t>
    <phoneticPr fontId="31"/>
  </si>
  <si>
    <t>8_2_3</t>
    <phoneticPr fontId="31"/>
  </si>
  <si>
    <t>4_d12_1</t>
    <phoneticPr fontId="31"/>
  </si>
  <si>
    <t>5_c1_2</t>
    <phoneticPr fontId="31"/>
  </si>
  <si>
    <t>8_2_4</t>
    <phoneticPr fontId="31"/>
  </si>
  <si>
    <t>4_d2_1</t>
    <phoneticPr fontId="31"/>
  </si>
  <si>
    <t>5_c12_1</t>
    <phoneticPr fontId="31"/>
  </si>
  <si>
    <t>8_2_5</t>
    <phoneticPr fontId="31"/>
  </si>
  <si>
    <t>4_d3_1</t>
    <phoneticPr fontId="31"/>
  </si>
  <si>
    <t>5_c2_1</t>
    <phoneticPr fontId="31"/>
  </si>
  <si>
    <t>8_2_6</t>
    <phoneticPr fontId="31"/>
  </si>
  <si>
    <t>4_d3_2</t>
    <phoneticPr fontId="31"/>
  </si>
  <si>
    <t>5_c2_2</t>
    <phoneticPr fontId="31"/>
  </si>
  <si>
    <t>8_3</t>
    <phoneticPr fontId="31"/>
  </si>
  <si>
    <t>4_d3_3</t>
    <phoneticPr fontId="31"/>
  </si>
  <si>
    <t>5_c3_1</t>
    <phoneticPr fontId="31"/>
  </si>
  <si>
    <t>8_4</t>
    <phoneticPr fontId="31"/>
  </si>
  <si>
    <t>4_d3_4</t>
    <phoneticPr fontId="31"/>
  </si>
  <si>
    <t>5_c3_2</t>
    <phoneticPr fontId="31"/>
  </si>
  <si>
    <t>8_5_1</t>
    <phoneticPr fontId="31"/>
  </si>
  <si>
    <t>4_d4_1_1</t>
    <phoneticPr fontId="31"/>
  </si>
  <si>
    <t>5_c4_1_1</t>
    <phoneticPr fontId="31"/>
  </si>
  <si>
    <t>8_5_2</t>
    <phoneticPr fontId="31"/>
  </si>
  <si>
    <t>4_d4_1_2</t>
    <phoneticPr fontId="31"/>
  </si>
  <si>
    <t>5_c4_1_2</t>
    <phoneticPr fontId="31"/>
  </si>
  <si>
    <t>8_5_3</t>
    <phoneticPr fontId="31"/>
  </si>
  <si>
    <t>4_d4_1_3</t>
    <phoneticPr fontId="31"/>
  </si>
  <si>
    <t>5_c4_1_3</t>
    <phoneticPr fontId="31"/>
  </si>
  <si>
    <t>8_5_4</t>
    <phoneticPr fontId="31"/>
  </si>
  <si>
    <t>4_d4_1_4</t>
    <phoneticPr fontId="31"/>
  </si>
  <si>
    <t>5_c4_1_4</t>
    <phoneticPr fontId="31"/>
  </si>
  <si>
    <t>8_5_5</t>
    <phoneticPr fontId="31"/>
  </si>
  <si>
    <t>4_d4_1_5</t>
    <phoneticPr fontId="31"/>
  </si>
  <si>
    <t>5_c4_1_5</t>
    <phoneticPr fontId="31"/>
  </si>
  <si>
    <t>8_5_6</t>
    <phoneticPr fontId="31"/>
  </si>
  <si>
    <t>4_d4_1_6</t>
    <phoneticPr fontId="31"/>
  </si>
  <si>
    <t>5_c4_1_6</t>
    <phoneticPr fontId="31"/>
  </si>
  <si>
    <t>8_5_7</t>
    <phoneticPr fontId="31"/>
  </si>
  <si>
    <t>4_d4_1_7</t>
    <phoneticPr fontId="31"/>
  </si>
  <si>
    <t>5_c4_1_7</t>
    <phoneticPr fontId="31"/>
  </si>
  <si>
    <t>8_6</t>
    <phoneticPr fontId="31"/>
  </si>
  <si>
    <t>4_d4_2</t>
    <phoneticPr fontId="31"/>
  </si>
  <si>
    <t>5_c4_2</t>
    <phoneticPr fontId="31"/>
  </si>
  <si>
    <t>5_d1_1</t>
    <phoneticPr fontId="31"/>
  </si>
  <si>
    <t>5_d1_2</t>
    <phoneticPr fontId="31"/>
  </si>
  <si>
    <t>5_d12_1</t>
    <phoneticPr fontId="31"/>
  </si>
  <si>
    <t>5_d2_1</t>
    <phoneticPr fontId="31"/>
  </si>
  <si>
    <t>5_d2_2</t>
    <phoneticPr fontId="31"/>
  </si>
  <si>
    <t>5_d3_1</t>
    <phoneticPr fontId="31"/>
  </si>
  <si>
    <t>5_d3_2</t>
    <phoneticPr fontId="31"/>
  </si>
  <si>
    <t>5_d4_1_1</t>
    <phoneticPr fontId="31"/>
  </si>
  <si>
    <t>5_d4_1_2</t>
    <phoneticPr fontId="31"/>
  </si>
  <si>
    <t>5_d4_1_3</t>
    <phoneticPr fontId="31"/>
  </si>
  <si>
    <t>5_d4_1_4</t>
    <phoneticPr fontId="31"/>
  </si>
  <si>
    <t>5_d4_1_5</t>
    <phoneticPr fontId="31"/>
  </si>
  <si>
    <t>5_d4_1_6</t>
    <phoneticPr fontId="31"/>
  </si>
  <si>
    <t>5_d4_1_7</t>
    <phoneticPr fontId="31"/>
  </si>
  <si>
    <t>5_d4_2</t>
    <phoneticPr fontId="31"/>
  </si>
  <si>
    <t>科学技術関係予算の集計に向けた分類番号案</t>
    <phoneticPr fontId="22"/>
  </si>
  <si>
    <t>-</t>
    <phoneticPr fontId="22"/>
  </si>
  <si>
    <t>新30</t>
  </si>
  <si>
    <t>－</t>
  </si>
  <si>
    <t>平成２８年度対象</t>
  </si>
  <si>
    <t>平成２７年度</t>
    <rPh sb="0" eb="2">
      <t>ヘイセイ</t>
    </rPh>
    <rPh sb="4" eb="5">
      <t>ネン</t>
    </rPh>
    <rPh sb="5" eb="6">
      <t>ド</t>
    </rPh>
    <phoneticPr fontId="21"/>
  </si>
  <si>
    <t>平成２８年度</t>
    <rPh sb="0" eb="2">
      <t>ヘイセイ</t>
    </rPh>
    <rPh sb="4" eb="5">
      <t>ネン</t>
    </rPh>
    <rPh sb="5" eb="6">
      <t>ド</t>
    </rPh>
    <phoneticPr fontId="21"/>
  </si>
  <si>
    <t>施策名：１ 公文書管理制度の適正かつ円滑な運用（政策１－施策①）</t>
    <rPh sb="0" eb="2">
      <t>シサク</t>
    </rPh>
    <rPh sb="2" eb="3">
      <t>メイ</t>
    </rPh>
    <rPh sb="6" eb="9">
      <t>コウブンショ</t>
    </rPh>
    <rPh sb="9" eb="11">
      <t>カンリ</t>
    </rPh>
    <rPh sb="11" eb="13">
      <t>セイド</t>
    </rPh>
    <rPh sb="14" eb="16">
      <t>テキセイ</t>
    </rPh>
    <rPh sb="18" eb="20">
      <t>エンカツ</t>
    </rPh>
    <rPh sb="21" eb="23">
      <t>ウンヨウ</t>
    </rPh>
    <rPh sb="24" eb="26">
      <t>セイサク</t>
    </rPh>
    <rPh sb="28" eb="30">
      <t>シサク</t>
    </rPh>
    <phoneticPr fontId="20"/>
  </si>
  <si>
    <t>大臣官房</t>
    <rPh sb="0" eb="2">
      <t>ダイジン</t>
    </rPh>
    <rPh sb="2" eb="4">
      <t>カンボウ</t>
    </rPh>
    <phoneticPr fontId="22"/>
  </si>
  <si>
    <t>一般会計</t>
  </si>
  <si>
    <t>一般会計</t>
    <rPh sb="0" eb="2">
      <t>イッパン</t>
    </rPh>
    <rPh sb="2" eb="4">
      <t>カイケイ</t>
    </rPh>
    <phoneticPr fontId="22"/>
  </si>
  <si>
    <t>内閣府</t>
  </si>
  <si>
    <t>施策名：２ 重要施策に関する広報（政策２－施策①）</t>
    <rPh sb="0" eb="2">
      <t>シサク</t>
    </rPh>
    <rPh sb="2" eb="3">
      <t>メイ</t>
    </rPh>
    <rPh sb="6" eb="8">
      <t>ジュウヨウ</t>
    </rPh>
    <rPh sb="8" eb="10">
      <t>シサク</t>
    </rPh>
    <rPh sb="11" eb="12">
      <t>カン</t>
    </rPh>
    <rPh sb="14" eb="16">
      <t>コウホウ</t>
    </rPh>
    <rPh sb="17" eb="19">
      <t>セイサク</t>
    </rPh>
    <rPh sb="21" eb="23">
      <t>シサク</t>
    </rPh>
    <phoneticPr fontId="20"/>
  </si>
  <si>
    <t>平成１４年度</t>
    <rPh sb="0" eb="2">
      <t>ヘイセイ</t>
    </rPh>
    <rPh sb="4" eb="5">
      <t>ネン</t>
    </rPh>
    <rPh sb="5" eb="6">
      <t>ド</t>
    </rPh>
    <phoneticPr fontId="20"/>
  </si>
  <si>
    <t>平成２５年度</t>
    <rPh sb="0" eb="2">
      <t>ヘイセイ</t>
    </rPh>
    <rPh sb="4" eb="5">
      <t>ネン</t>
    </rPh>
    <rPh sb="5" eb="6">
      <t>ド</t>
    </rPh>
    <phoneticPr fontId="20"/>
  </si>
  <si>
    <t>平成２９年度</t>
    <rPh sb="0" eb="2">
      <t>ヘイセイ</t>
    </rPh>
    <rPh sb="4" eb="5">
      <t>ネン</t>
    </rPh>
    <rPh sb="5" eb="6">
      <t>ド</t>
    </rPh>
    <phoneticPr fontId="20"/>
  </si>
  <si>
    <t>昭和２４年度</t>
  </si>
  <si>
    <t>平成１４年度</t>
  </si>
  <si>
    <t>平成２５年度</t>
  </si>
  <si>
    <t>平成２９年度</t>
  </si>
  <si>
    <t>施策名：３ 国際広報の強化（政策２－施策②）</t>
    <rPh sb="0" eb="2">
      <t>シサク</t>
    </rPh>
    <rPh sb="2" eb="3">
      <t>メイ</t>
    </rPh>
    <rPh sb="6" eb="8">
      <t>コクサイ</t>
    </rPh>
    <rPh sb="8" eb="10">
      <t>コウホウ</t>
    </rPh>
    <rPh sb="11" eb="13">
      <t>キョウカ</t>
    </rPh>
    <rPh sb="14" eb="16">
      <t>セイサク</t>
    </rPh>
    <rPh sb="18" eb="20">
      <t>シサク</t>
    </rPh>
    <phoneticPr fontId="20"/>
  </si>
  <si>
    <t>戦略的広報経費（国際）</t>
    <rPh sb="0" eb="3">
      <t>センリャクテキ</t>
    </rPh>
    <rPh sb="3" eb="5">
      <t>コウホウ</t>
    </rPh>
    <rPh sb="5" eb="7">
      <t>ケイヒ</t>
    </rPh>
    <rPh sb="8" eb="10">
      <t>コクサイ</t>
    </rPh>
    <phoneticPr fontId="20"/>
  </si>
  <si>
    <t>重要事項に関する戦略的国際広報諸費</t>
    <rPh sb="0" eb="2">
      <t>ジュウヨウ</t>
    </rPh>
    <rPh sb="2" eb="4">
      <t>ジコウ</t>
    </rPh>
    <rPh sb="5" eb="6">
      <t>カン</t>
    </rPh>
    <rPh sb="8" eb="11">
      <t>センリャクテキ</t>
    </rPh>
    <rPh sb="11" eb="13">
      <t>コクサイ</t>
    </rPh>
    <rPh sb="13" eb="15">
      <t>コウホウ</t>
    </rPh>
    <rPh sb="15" eb="17">
      <t>ショヒ</t>
    </rPh>
    <phoneticPr fontId="20"/>
  </si>
  <si>
    <t>平成２６年度</t>
    <rPh sb="0" eb="2">
      <t>ヘイセイ</t>
    </rPh>
    <rPh sb="4" eb="5">
      <t>ネン</t>
    </rPh>
    <rPh sb="5" eb="6">
      <t>ド</t>
    </rPh>
    <phoneticPr fontId="20"/>
  </si>
  <si>
    <t>施策名：４ 世論の調査（政策２－施策③）</t>
    <rPh sb="0" eb="2">
      <t>シサク</t>
    </rPh>
    <rPh sb="2" eb="3">
      <t>メイ</t>
    </rPh>
    <rPh sb="6" eb="8">
      <t>ヨロン</t>
    </rPh>
    <rPh sb="9" eb="11">
      <t>チョウサ</t>
    </rPh>
    <rPh sb="12" eb="14">
      <t>セイサク</t>
    </rPh>
    <rPh sb="16" eb="18">
      <t>シサク</t>
    </rPh>
    <phoneticPr fontId="20"/>
  </si>
  <si>
    <t>世論調査等諸費</t>
    <rPh sb="0" eb="2">
      <t>ヨロン</t>
    </rPh>
    <rPh sb="2" eb="4">
      <t>チョウサ</t>
    </rPh>
    <rPh sb="4" eb="5">
      <t>トウ</t>
    </rPh>
    <rPh sb="5" eb="7">
      <t>ショヒ</t>
    </rPh>
    <phoneticPr fontId="20"/>
  </si>
  <si>
    <t>昭和２２年度</t>
    <rPh sb="0" eb="2">
      <t>ショウワ</t>
    </rPh>
    <rPh sb="4" eb="5">
      <t>ネン</t>
    </rPh>
    <rPh sb="5" eb="6">
      <t>ド</t>
    </rPh>
    <phoneticPr fontId="20"/>
  </si>
  <si>
    <t>施策名：５ 政府調達に係る苦情処理（政策３－施策①）</t>
    <rPh sb="0" eb="2">
      <t>シサク</t>
    </rPh>
    <rPh sb="2" eb="3">
      <t>メイ</t>
    </rPh>
    <rPh sb="6" eb="8">
      <t>セイフ</t>
    </rPh>
    <rPh sb="8" eb="10">
      <t>チョウタツ</t>
    </rPh>
    <rPh sb="11" eb="12">
      <t>カカ</t>
    </rPh>
    <rPh sb="13" eb="15">
      <t>クジョウ</t>
    </rPh>
    <rPh sb="15" eb="17">
      <t>ショリ</t>
    </rPh>
    <rPh sb="18" eb="20">
      <t>セイサク</t>
    </rPh>
    <rPh sb="22" eb="24">
      <t>シサク</t>
    </rPh>
    <phoneticPr fontId="20"/>
  </si>
  <si>
    <t>政府調達苦情処理の推進に必要な経費</t>
    <rPh sb="0" eb="2">
      <t>セイフ</t>
    </rPh>
    <rPh sb="2" eb="4">
      <t>チョウタツ</t>
    </rPh>
    <rPh sb="4" eb="6">
      <t>クジョウ</t>
    </rPh>
    <rPh sb="6" eb="8">
      <t>ショリ</t>
    </rPh>
    <rPh sb="9" eb="11">
      <t>スイシン</t>
    </rPh>
    <rPh sb="12" eb="14">
      <t>ヒツヨウ</t>
    </rPh>
    <rPh sb="15" eb="17">
      <t>ケイヒ</t>
    </rPh>
    <phoneticPr fontId="20"/>
  </si>
  <si>
    <t>政策統括官（経済財政運営担当）</t>
    <rPh sb="0" eb="2">
      <t>セイサク</t>
    </rPh>
    <rPh sb="2" eb="4">
      <t>トウカツ</t>
    </rPh>
    <rPh sb="4" eb="5">
      <t>カン</t>
    </rPh>
    <rPh sb="6" eb="8">
      <t>ケイザイ</t>
    </rPh>
    <rPh sb="8" eb="10">
      <t>ザイセイ</t>
    </rPh>
    <rPh sb="10" eb="12">
      <t>ウンエイ</t>
    </rPh>
    <rPh sb="12" eb="14">
      <t>タントウ</t>
    </rPh>
    <phoneticPr fontId="20"/>
  </si>
  <si>
    <t>一般会計</t>
    <rPh sb="0" eb="2">
      <t>イッパン</t>
    </rPh>
    <rPh sb="2" eb="4">
      <t>カイケイ</t>
    </rPh>
    <phoneticPr fontId="20"/>
  </si>
  <si>
    <t>施策名：６ 対日直接投資の推進（政策３－施策②）</t>
    <rPh sb="0" eb="2">
      <t>シサク</t>
    </rPh>
    <rPh sb="2" eb="3">
      <t>メイ</t>
    </rPh>
    <rPh sb="6" eb="8">
      <t>タイニチ</t>
    </rPh>
    <rPh sb="8" eb="10">
      <t>チョクセツ</t>
    </rPh>
    <rPh sb="10" eb="12">
      <t>トウシ</t>
    </rPh>
    <rPh sb="13" eb="15">
      <t>スイシン</t>
    </rPh>
    <rPh sb="16" eb="18">
      <t>セイサク</t>
    </rPh>
    <rPh sb="20" eb="22">
      <t>シサク</t>
    </rPh>
    <phoneticPr fontId="20"/>
  </si>
  <si>
    <t>対日直接投資の促進に必要な経費</t>
  </si>
  <si>
    <t>施策名：７ 道州制特区の推進（政策３－施策③）</t>
    <rPh sb="0" eb="2">
      <t>シサク</t>
    </rPh>
    <rPh sb="2" eb="3">
      <t>メイ</t>
    </rPh>
    <rPh sb="6" eb="9">
      <t>ドウシュウセイ</t>
    </rPh>
    <rPh sb="9" eb="11">
      <t>トック</t>
    </rPh>
    <rPh sb="12" eb="14">
      <t>スイシン</t>
    </rPh>
    <rPh sb="15" eb="17">
      <t>セイサク</t>
    </rPh>
    <rPh sb="19" eb="21">
      <t>シサク</t>
    </rPh>
    <phoneticPr fontId="20"/>
  </si>
  <si>
    <t>道州制特区の推進に必要な経費</t>
  </si>
  <si>
    <t>施策名：９ 民間資金等活用事業の推進（PFI基本方針含む）（政策３－施策⑤）</t>
    <rPh sb="0" eb="2">
      <t>シサク</t>
    </rPh>
    <rPh sb="2" eb="3">
      <t>メイ</t>
    </rPh>
    <rPh sb="6" eb="8">
      <t>ミンカン</t>
    </rPh>
    <rPh sb="8" eb="10">
      <t>シキン</t>
    </rPh>
    <rPh sb="10" eb="11">
      <t>トウ</t>
    </rPh>
    <rPh sb="11" eb="13">
      <t>カツヨウ</t>
    </rPh>
    <rPh sb="13" eb="15">
      <t>ジギョウ</t>
    </rPh>
    <rPh sb="16" eb="18">
      <t>スイシン</t>
    </rPh>
    <rPh sb="22" eb="24">
      <t>キホン</t>
    </rPh>
    <rPh sb="24" eb="26">
      <t>ホウシン</t>
    </rPh>
    <rPh sb="26" eb="27">
      <t>フク</t>
    </rPh>
    <rPh sb="30" eb="32">
      <t>セイサク</t>
    </rPh>
    <rPh sb="34" eb="36">
      <t>シサク</t>
    </rPh>
    <phoneticPr fontId="20"/>
  </si>
  <si>
    <t>政策統括官（経済社会システム担当）</t>
    <rPh sb="0" eb="2">
      <t>セイサク</t>
    </rPh>
    <rPh sb="2" eb="4">
      <t>トウカツ</t>
    </rPh>
    <rPh sb="4" eb="5">
      <t>カン</t>
    </rPh>
    <rPh sb="6" eb="8">
      <t>ケイザイ</t>
    </rPh>
    <rPh sb="8" eb="10">
      <t>シャカイ</t>
    </rPh>
    <rPh sb="14" eb="16">
      <t>タントウ</t>
    </rPh>
    <phoneticPr fontId="20"/>
  </si>
  <si>
    <t>施策名：１０ 市民活動の促進（政策３－施策⑥）</t>
    <rPh sb="0" eb="2">
      <t>シサク</t>
    </rPh>
    <rPh sb="2" eb="3">
      <t>メイ</t>
    </rPh>
    <rPh sb="7" eb="9">
      <t>シミン</t>
    </rPh>
    <rPh sb="9" eb="11">
      <t>カツドウ</t>
    </rPh>
    <rPh sb="12" eb="14">
      <t>ソクシン</t>
    </rPh>
    <rPh sb="15" eb="17">
      <t>セイサク</t>
    </rPh>
    <rPh sb="19" eb="21">
      <t>シサク</t>
    </rPh>
    <phoneticPr fontId="20"/>
  </si>
  <si>
    <t>市民活動の促進に必要な経費</t>
    <rPh sb="0" eb="2">
      <t>シミン</t>
    </rPh>
    <rPh sb="2" eb="4">
      <t>カツドウ</t>
    </rPh>
    <rPh sb="5" eb="7">
      <t>ソクシン</t>
    </rPh>
    <rPh sb="8" eb="10">
      <t>ヒツヨウ</t>
    </rPh>
    <rPh sb="11" eb="13">
      <t>ケイヒ</t>
    </rPh>
    <phoneticPr fontId="20"/>
  </si>
  <si>
    <t>施策名：１１ 民間公益活動を促進するための休眠預金等に係る資金の活用に関する制度の運用（政策３－施策⑧）</t>
    <rPh sb="0" eb="2">
      <t>シサク</t>
    </rPh>
    <rPh sb="2" eb="3">
      <t>メイ</t>
    </rPh>
    <phoneticPr fontId="20"/>
  </si>
  <si>
    <t>休眠預金等活用に関する調査等に必要な経費</t>
  </si>
  <si>
    <t>前年度新規</t>
  </si>
  <si>
    <t>施策名：１２ 内外の経済動向の分析（政策３－施策⑨）</t>
    <rPh sb="0" eb="2">
      <t>シサク</t>
    </rPh>
    <rPh sb="2" eb="3">
      <t>メイ</t>
    </rPh>
    <rPh sb="7" eb="9">
      <t>ナイガイ</t>
    </rPh>
    <rPh sb="10" eb="12">
      <t>ケイザイ</t>
    </rPh>
    <rPh sb="12" eb="14">
      <t>ドウコウ</t>
    </rPh>
    <rPh sb="15" eb="17">
      <t>ブンセキ</t>
    </rPh>
    <rPh sb="18" eb="20">
      <t>セイサク</t>
    </rPh>
    <rPh sb="22" eb="24">
      <t>シサク</t>
    </rPh>
    <phoneticPr fontId="20"/>
  </si>
  <si>
    <t>国内の経済動向調査等に必要な経費</t>
    <rPh sb="0" eb="2">
      <t>コクナイ</t>
    </rPh>
    <rPh sb="3" eb="5">
      <t>ケイザイ</t>
    </rPh>
    <rPh sb="5" eb="7">
      <t>ドウコウ</t>
    </rPh>
    <rPh sb="7" eb="9">
      <t>チョウサ</t>
    </rPh>
    <rPh sb="9" eb="10">
      <t>ナド</t>
    </rPh>
    <rPh sb="11" eb="13">
      <t>ヒツヨウ</t>
    </rPh>
    <rPh sb="14" eb="16">
      <t>ケイヒ</t>
    </rPh>
    <phoneticPr fontId="20"/>
  </si>
  <si>
    <t>国内の経済動向に係る産業及び地域経済の調査等に必要な経費</t>
    <rPh sb="0" eb="2">
      <t>コクナイ</t>
    </rPh>
    <rPh sb="3" eb="5">
      <t>ケイザイ</t>
    </rPh>
    <rPh sb="5" eb="7">
      <t>ドウコウ</t>
    </rPh>
    <rPh sb="8" eb="9">
      <t>カカ</t>
    </rPh>
    <rPh sb="10" eb="12">
      <t>サンギョウ</t>
    </rPh>
    <rPh sb="12" eb="13">
      <t>オヨ</t>
    </rPh>
    <rPh sb="14" eb="16">
      <t>チイキ</t>
    </rPh>
    <rPh sb="16" eb="18">
      <t>ケイザイ</t>
    </rPh>
    <rPh sb="19" eb="21">
      <t>チョウサ</t>
    </rPh>
    <rPh sb="21" eb="22">
      <t>ナド</t>
    </rPh>
    <rPh sb="23" eb="25">
      <t>ヒツヨウ</t>
    </rPh>
    <rPh sb="26" eb="28">
      <t>ケイヒ</t>
    </rPh>
    <phoneticPr fontId="20"/>
  </si>
  <si>
    <t>海外の経済動向調査等に必要な経費</t>
    <rPh sb="0" eb="2">
      <t>カイガイ</t>
    </rPh>
    <rPh sb="3" eb="5">
      <t>ケイザイ</t>
    </rPh>
    <rPh sb="5" eb="7">
      <t>ドウコウ</t>
    </rPh>
    <rPh sb="7" eb="9">
      <t>チョウサ</t>
    </rPh>
    <rPh sb="9" eb="10">
      <t>ナド</t>
    </rPh>
    <rPh sb="11" eb="13">
      <t>ヒツヨウ</t>
    </rPh>
    <rPh sb="14" eb="16">
      <t>ケイヒ</t>
    </rPh>
    <phoneticPr fontId="20"/>
  </si>
  <si>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20"/>
  </si>
  <si>
    <t>環境未来都市の推進に必要な経費</t>
    <rPh sb="0" eb="2">
      <t>カンキョウ</t>
    </rPh>
    <rPh sb="2" eb="4">
      <t>ミライ</t>
    </rPh>
    <rPh sb="4" eb="6">
      <t>トシ</t>
    </rPh>
    <rPh sb="7" eb="9">
      <t>スイシン</t>
    </rPh>
    <rPh sb="10" eb="12">
      <t>ヒツヨウ</t>
    </rPh>
    <rPh sb="13" eb="15">
      <t>ケイヒ</t>
    </rPh>
    <phoneticPr fontId="20"/>
  </si>
  <si>
    <t>地方創生推進室</t>
    <rPh sb="0" eb="2">
      <t>チホウ</t>
    </rPh>
    <rPh sb="2" eb="4">
      <t>ソウセイ</t>
    </rPh>
    <rPh sb="4" eb="6">
      <t>スイシン</t>
    </rPh>
    <rPh sb="6" eb="7">
      <t>シツ</t>
    </rPh>
    <phoneticPr fontId="20"/>
  </si>
  <si>
    <t>地方創生リーダー人材の育成・普及事業に必要な経費</t>
    <rPh sb="19" eb="21">
      <t>ヒツヨウ</t>
    </rPh>
    <rPh sb="22" eb="24">
      <t>ケイヒ</t>
    </rPh>
    <phoneticPr fontId="20"/>
  </si>
  <si>
    <t>施策名：１６ 地方創生推進に関する知的基盤の整備（政策４－施策④）</t>
    <rPh sb="0" eb="2">
      <t>シサク</t>
    </rPh>
    <rPh sb="2" eb="3">
      <t>メイ</t>
    </rPh>
    <rPh sb="7" eb="9">
      <t>チホウ</t>
    </rPh>
    <rPh sb="9" eb="11">
      <t>ソウセイ</t>
    </rPh>
    <rPh sb="11" eb="13">
      <t>スイシン</t>
    </rPh>
    <rPh sb="14" eb="15">
      <t>カン</t>
    </rPh>
    <rPh sb="17" eb="19">
      <t>チテキ</t>
    </rPh>
    <rPh sb="19" eb="21">
      <t>キバン</t>
    </rPh>
    <rPh sb="22" eb="24">
      <t>セイビ</t>
    </rPh>
    <rPh sb="25" eb="27">
      <t>セイサク</t>
    </rPh>
    <rPh sb="29" eb="31">
      <t>シサク</t>
    </rPh>
    <phoneticPr fontId="20"/>
  </si>
  <si>
    <t>地方版総合戦略の推進に必要な経費</t>
  </si>
  <si>
    <t>施策名：１７ 国家戦略特区の推進（政策４－施策⑤）</t>
    <rPh sb="0" eb="2">
      <t>シサク</t>
    </rPh>
    <rPh sb="2" eb="3">
      <t>メイ</t>
    </rPh>
    <rPh sb="7" eb="9">
      <t>コッカ</t>
    </rPh>
    <rPh sb="9" eb="11">
      <t>センリャク</t>
    </rPh>
    <rPh sb="11" eb="13">
      <t>トック</t>
    </rPh>
    <rPh sb="14" eb="16">
      <t>スイシン</t>
    </rPh>
    <rPh sb="17" eb="19">
      <t>セイサク</t>
    </rPh>
    <rPh sb="21" eb="23">
      <t>シサク</t>
    </rPh>
    <phoneticPr fontId="20"/>
  </si>
  <si>
    <t>国家戦略特区の推進に必要な経費</t>
    <rPh sb="0" eb="2">
      <t>コッカ</t>
    </rPh>
    <rPh sb="2" eb="4">
      <t>センリャク</t>
    </rPh>
    <rPh sb="4" eb="6">
      <t>トック</t>
    </rPh>
    <rPh sb="7" eb="9">
      <t>スイシン</t>
    </rPh>
    <rPh sb="10" eb="12">
      <t>ヒツヨウ</t>
    </rPh>
    <rPh sb="13" eb="15">
      <t>ケイヒ</t>
    </rPh>
    <phoneticPr fontId="20"/>
  </si>
  <si>
    <t>地方創生推進事務局</t>
    <rPh sb="0" eb="2">
      <t>チホウ</t>
    </rPh>
    <rPh sb="2" eb="4">
      <t>ソウセイ</t>
    </rPh>
    <rPh sb="4" eb="6">
      <t>スイシン</t>
    </rPh>
    <rPh sb="6" eb="9">
      <t>ジムキョク</t>
    </rPh>
    <phoneticPr fontId="20"/>
  </si>
  <si>
    <t>施策名：１８ 中心市街地活性化基本計画の認定（政策４－施策⑥）</t>
    <rPh sb="0" eb="2">
      <t>シサク</t>
    </rPh>
    <rPh sb="2" eb="3">
      <t>メイ</t>
    </rPh>
    <rPh sb="7" eb="9">
      <t>チュウシン</t>
    </rPh>
    <rPh sb="9" eb="12">
      <t>シガイチ</t>
    </rPh>
    <rPh sb="12" eb="15">
      <t>カッセイカ</t>
    </rPh>
    <rPh sb="15" eb="17">
      <t>キホン</t>
    </rPh>
    <rPh sb="17" eb="19">
      <t>ケイカク</t>
    </rPh>
    <rPh sb="20" eb="22">
      <t>ニンテイ</t>
    </rPh>
    <rPh sb="23" eb="25">
      <t>セイサク</t>
    </rPh>
    <rPh sb="27" eb="29">
      <t>シサク</t>
    </rPh>
    <phoneticPr fontId="20"/>
  </si>
  <si>
    <t>中心市街地活性化の推進に必要な経費</t>
    <rPh sb="0" eb="2">
      <t>チュウシン</t>
    </rPh>
    <rPh sb="2" eb="5">
      <t>シガイチ</t>
    </rPh>
    <rPh sb="5" eb="8">
      <t>カッセイカ</t>
    </rPh>
    <rPh sb="9" eb="11">
      <t>スイシン</t>
    </rPh>
    <rPh sb="12" eb="14">
      <t>ヒツヨウ</t>
    </rPh>
    <rPh sb="15" eb="17">
      <t>ケイヒ</t>
    </rPh>
    <phoneticPr fontId="20"/>
  </si>
  <si>
    <t>施策名：１９ 構造改革特区計画の認定（政策４－施策⑦）</t>
    <rPh sb="0" eb="2">
      <t>シサク</t>
    </rPh>
    <rPh sb="2" eb="3">
      <t>メイ</t>
    </rPh>
    <rPh sb="7" eb="13">
      <t>コウゾウカイカクトック</t>
    </rPh>
    <rPh sb="13" eb="15">
      <t>ケイカク</t>
    </rPh>
    <rPh sb="16" eb="18">
      <t>ニンテイ</t>
    </rPh>
    <rPh sb="19" eb="21">
      <t>セイサク</t>
    </rPh>
    <rPh sb="23" eb="25">
      <t>シサク</t>
    </rPh>
    <phoneticPr fontId="20"/>
  </si>
  <si>
    <t>構造改革特別区域計画の認定等に必要な経費</t>
    <rPh sb="0" eb="2">
      <t>コウゾウ</t>
    </rPh>
    <rPh sb="2" eb="4">
      <t>カイカク</t>
    </rPh>
    <rPh sb="4" eb="6">
      <t>トクベツ</t>
    </rPh>
    <rPh sb="6" eb="8">
      <t>クイキ</t>
    </rPh>
    <rPh sb="8" eb="10">
      <t>ケイカク</t>
    </rPh>
    <rPh sb="11" eb="13">
      <t>ニンテイ</t>
    </rPh>
    <rPh sb="13" eb="14">
      <t>ナド</t>
    </rPh>
    <rPh sb="15" eb="17">
      <t>ヒツヨウ</t>
    </rPh>
    <rPh sb="18" eb="20">
      <t>ケイヒ</t>
    </rPh>
    <phoneticPr fontId="20"/>
  </si>
  <si>
    <t>施策名：２０ 地域再生の推進（政策４－施策⑧）</t>
    <rPh sb="0" eb="2">
      <t>シサク</t>
    </rPh>
    <rPh sb="2" eb="3">
      <t>メイ</t>
    </rPh>
    <rPh sb="7" eb="9">
      <t>チイキ</t>
    </rPh>
    <rPh sb="9" eb="11">
      <t>サイセイ</t>
    </rPh>
    <rPh sb="12" eb="14">
      <t>スイシン</t>
    </rPh>
    <rPh sb="15" eb="17">
      <t>セイサク</t>
    </rPh>
    <rPh sb="19" eb="21">
      <t>シサク</t>
    </rPh>
    <phoneticPr fontId="20"/>
  </si>
  <si>
    <t>地域再生の推進に必要な経費</t>
    <rPh sb="0" eb="4">
      <t>チ</t>
    </rPh>
    <rPh sb="5" eb="7">
      <t>スイシン</t>
    </rPh>
    <rPh sb="8" eb="10">
      <t>ヒツヨウ</t>
    </rPh>
    <rPh sb="11" eb="13">
      <t>ケイヒ</t>
    </rPh>
    <phoneticPr fontId="20"/>
  </si>
  <si>
    <t>施策名：２１ 総合特区の推進（政策４－施策⑨）</t>
    <rPh sb="0" eb="2">
      <t>シサク</t>
    </rPh>
    <rPh sb="2" eb="3">
      <t>メイ</t>
    </rPh>
    <rPh sb="7" eb="9">
      <t>ソウゴウ</t>
    </rPh>
    <rPh sb="9" eb="11">
      <t>トック</t>
    </rPh>
    <rPh sb="12" eb="14">
      <t>スイシン</t>
    </rPh>
    <rPh sb="15" eb="17">
      <t>セイサク</t>
    </rPh>
    <rPh sb="19" eb="21">
      <t>シサク</t>
    </rPh>
    <phoneticPr fontId="20"/>
  </si>
  <si>
    <t>総合特区計画に基づく支援措置等に必要な経費</t>
    <rPh sb="0" eb="2">
      <t>ソウゴウ</t>
    </rPh>
    <rPh sb="2" eb="4">
      <t>トック</t>
    </rPh>
    <rPh sb="4" eb="6">
      <t>ケイカク</t>
    </rPh>
    <rPh sb="7" eb="8">
      <t>モト</t>
    </rPh>
    <rPh sb="10" eb="12">
      <t>シエン</t>
    </rPh>
    <rPh sb="12" eb="14">
      <t>ソチ</t>
    </rPh>
    <rPh sb="14" eb="15">
      <t>ナド</t>
    </rPh>
    <rPh sb="16" eb="18">
      <t>ヒツヨウ</t>
    </rPh>
    <rPh sb="19" eb="21">
      <t>ケイヒ</t>
    </rPh>
    <phoneticPr fontId="20"/>
  </si>
  <si>
    <t>総合特区の推進調整に必要な経費</t>
    <rPh sb="0" eb="2">
      <t>ソウゴウ</t>
    </rPh>
    <rPh sb="2" eb="4">
      <t>トック</t>
    </rPh>
    <rPh sb="5" eb="7">
      <t>スイシン</t>
    </rPh>
    <rPh sb="7" eb="9">
      <t>チョウセイ</t>
    </rPh>
    <rPh sb="10" eb="12">
      <t>ヒツヨウ</t>
    </rPh>
    <rPh sb="13" eb="15">
      <t>ケイヒ</t>
    </rPh>
    <phoneticPr fontId="20"/>
  </si>
  <si>
    <t>施策名：２２ 地方版総合戦略に基づく取組の推進（政策４－施策⑩）</t>
    <rPh sb="0" eb="2">
      <t>シサク</t>
    </rPh>
    <rPh sb="2" eb="3">
      <t>メイ</t>
    </rPh>
    <rPh sb="7" eb="9">
      <t>チホウ</t>
    </rPh>
    <rPh sb="9" eb="10">
      <t>バン</t>
    </rPh>
    <rPh sb="10" eb="12">
      <t>ソウゴウ</t>
    </rPh>
    <rPh sb="12" eb="14">
      <t>センリャク</t>
    </rPh>
    <rPh sb="15" eb="16">
      <t>モト</t>
    </rPh>
    <rPh sb="18" eb="20">
      <t>トリクミ</t>
    </rPh>
    <rPh sb="21" eb="23">
      <t>スイシン</t>
    </rPh>
    <rPh sb="24" eb="26">
      <t>セイサク</t>
    </rPh>
    <rPh sb="28" eb="30">
      <t>シサク</t>
    </rPh>
    <phoneticPr fontId="20"/>
  </si>
  <si>
    <t>地方創生推進交付金</t>
    <rPh sb="0" eb="2">
      <t>チホウ</t>
    </rPh>
    <rPh sb="2" eb="4">
      <t>ソウセイ</t>
    </rPh>
    <rPh sb="4" eb="6">
      <t>スイシン</t>
    </rPh>
    <rPh sb="6" eb="9">
      <t>コウフキン</t>
    </rPh>
    <phoneticPr fontId="20"/>
  </si>
  <si>
    <t>地方創生拠点整備交付金</t>
    <rPh sb="0" eb="2">
      <t>チホウ</t>
    </rPh>
    <rPh sb="2" eb="4">
      <t>ソウセイ</t>
    </rPh>
    <rPh sb="4" eb="6">
      <t>キョテン</t>
    </rPh>
    <rPh sb="6" eb="8">
      <t>セイビ</t>
    </rPh>
    <rPh sb="8" eb="11">
      <t>コウフキン</t>
    </rPh>
    <phoneticPr fontId="20"/>
  </si>
  <si>
    <t>平成１３年度</t>
  </si>
  <si>
    <t>平成１２年度</t>
  </si>
  <si>
    <t>平成１２年度</t>
    <rPh sb="0" eb="2">
      <t>ヘイセイ</t>
    </rPh>
    <rPh sb="4" eb="5">
      <t>ネン</t>
    </rPh>
    <rPh sb="5" eb="6">
      <t>ド</t>
    </rPh>
    <phoneticPr fontId="20"/>
  </si>
  <si>
    <t>施策名：８ 生産性向上の推進（政策３－施策④）</t>
    <rPh sb="0" eb="2">
      <t>シサク</t>
    </rPh>
    <rPh sb="2" eb="3">
      <t>メイ</t>
    </rPh>
    <rPh sb="6" eb="9">
      <t>セイサンセイ</t>
    </rPh>
    <rPh sb="9" eb="11">
      <t>コウジョウ</t>
    </rPh>
    <rPh sb="12" eb="14">
      <t>スイシン</t>
    </rPh>
    <rPh sb="15" eb="17">
      <t>セイサク</t>
    </rPh>
    <rPh sb="19" eb="21">
      <t>シサク</t>
    </rPh>
    <phoneticPr fontId="20"/>
  </si>
  <si>
    <t>地方創生に向けた自治体ＳＤＧｓ推進事業</t>
    <rPh sb="0" eb="2">
      <t>チホウ</t>
    </rPh>
    <rPh sb="2" eb="4">
      <t>ソウセイ</t>
    </rPh>
    <rPh sb="5" eb="6">
      <t>ム</t>
    </rPh>
    <rPh sb="8" eb="11">
      <t>ジチタイ</t>
    </rPh>
    <rPh sb="15" eb="17">
      <t>スイシン</t>
    </rPh>
    <rPh sb="17" eb="19">
      <t>ジギョウ</t>
    </rPh>
    <phoneticPr fontId="20"/>
  </si>
  <si>
    <t>地方と東京圏の大学生対流促進事業</t>
  </si>
  <si>
    <t>サテライトオフィスを活用したアウトリーチ支援事業</t>
  </si>
  <si>
    <t>近未来技術の実装推進事業</t>
  </si>
  <si>
    <t>社会性認定実証に関する調査事業</t>
  </si>
  <si>
    <t>交付金効果検証分析事業</t>
    <rPh sb="0" eb="3">
      <t>コウフキン</t>
    </rPh>
    <rPh sb="3" eb="5">
      <t>コウカ</t>
    </rPh>
    <rPh sb="5" eb="7">
      <t>ケンショウ</t>
    </rPh>
    <rPh sb="7" eb="9">
      <t>ブンセキ</t>
    </rPh>
    <rPh sb="9" eb="11">
      <t>ジギョウ</t>
    </rPh>
    <phoneticPr fontId="20"/>
  </si>
  <si>
    <t>地方大学・地域産業創生交付金</t>
  </si>
  <si>
    <t>（項）地方創生推進事務局
（大事項）地方創生の推進に係る計画認定等に必要な経費
（項）地方創生推進費
（大事項）地方創生の推進に必要な経費</t>
    <rPh sb="3" eb="5">
      <t>チホウ</t>
    </rPh>
    <rPh sb="5" eb="7">
      <t>ソウセイ</t>
    </rPh>
    <rPh sb="7" eb="9">
      <t>スイシン</t>
    </rPh>
    <rPh sb="9" eb="12">
      <t>ジムキョク</t>
    </rPh>
    <rPh sb="18" eb="20">
      <t>チホウ</t>
    </rPh>
    <rPh sb="20" eb="22">
      <t>ソウセイ</t>
    </rPh>
    <rPh sb="23" eb="25">
      <t>スイシン</t>
    </rPh>
    <rPh sb="26" eb="27">
      <t>カカ</t>
    </rPh>
    <rPh sb="28" eb="30">
      <t>ケイカク</t>
    </rPh>
    <rPh sb="30" eb="32">
      <t>ニンテイ</t>
    </rPh>
    <rPh sb="32" eb="33">
      <t>トウ</t>
    </rPh>
    <rPh sb="34" eb="36">
      <t>ヒツヨウ</t>
    </rPh>
    <rPh sb="37" eb="39">
      <t>ケイヒ</t>
    </rPh>
    <rPh sb="41" eb="42">
      <t>コウ</t>
    </rPh>
    <rPh sb="43" eb="45">
      <t>チホウ</t>
    </rPh>
    <rPh sb="45" eb="47">
      <t>ソウセイ</t>
    </rPh>
    <rPh sb="47" eb="49">
      <t>スイシン</t>
    </rPh>
    <rPh sb="49" eb="50">
      <t>ヒ</t>
    </rPh>
    <rPh sb="52" eb="53">
      <t>ダイ</t>
    </rPh>
    <rPh sb="53" eb="55">
      <t>ジコウ</t>
    </rPh>
    <rPh sb="56" eb="58">
      <t>チホウ</t>
    </rPh>
    <rPh sb="58" eb="60">
      <t>ソウセイ</t>
    </rPh>
    <rPh sb="61" eb="63">
      <t>スイシン</t>
    </rPh>
    <rPh sb="64" eb="66">
      <t>ヒツヨウ</t>
    </rPh>
    <rPh sb="67" eb="69">
      <t>ケイヒ</t>
    </rPh>
    <phoneticPr fontId="20"/>
  </si>
  <si>
    <t>施策名：２３ 原子力の研究、開発及び利用に係る政策の検討・情報発信等（政策５－施策①）</t>
    <rPh sb="0" eb="2">
      <t>シサク</t>
    </rPh>
    <rPh sb="2" eb="3">
      <t>メイ</t>
    </rPh>
    <rPh sb="7" eb="10">
      <t>ゲンシリョク</t>
    </rPh>
    <rPh sb="11" eb="13">
      <t>ケンキュウ</t>
    </rPh>
    <rPh sb="14" eb="16">
      <t>カイハツ</t>
    </rPh>
    <rPh sb="16" eb="17">
      <t>オヨ</t>
    </rPh>
    <rPh sb="18" eb="20">
      <t>リヨウ</t>
    </rPh>
    <rPh sb="21" eb="22">
      <t>カカ</t>
    </rPh>
    <rPh sb="23" eb="25">
      <t>セイサク</t>
    </rPh>
    <rPh sb="26" eb="28">
      <t>ケントウ</t>
    </rPh>
    <rPh sb="29" eb="31">
      <t>ジョウホウ</t>
    </rPh>
    <rPh sb="31" eb="33">
      <t>ハッシン</t>
    </rPh>
    <rPh sb="33" eb="34">
      <t>トウ</t>
    </rPh>
    <rPh sb="35" eb="37">
      <t>セイサク</t>
    </rPh>
    <rPh sb="39" eb="41">
      <t>シサク</t>
    </rPh>
    <phoneticPr fontId="20"/>
  </si>
  <si>
    <t>原子力政策の検討及び適切な情報発信等</t>
  </si>
  <si>
    <t>施策名：２４ 科学技術イノベーション創造の推進（政策５－施策②）</t>
    <rPh sb="0" eb="2">
      <t>シサク</t>
    </rPh>
    <rPh sb="2" eb="3">
      <t>メイ</t>
    </rPh>
    <rPh sb="7" eb="9">
      <t>カガク</t>
    </rPh>
    <rPh sb="9" eb="11">
      <t>ギジュツ</t>
    </rPh>
    <rPh sb="18" eb="20">
      <t>ソウゾウ</t>
    </rPh>
    <rPh sb="21" eb="23">
      <t>スイシン</t>
    </rPh>
    <rPh sb="24" eb="26">
      <t>セイサク</t>
    </rPh>
    <rPh sb="28" eb="30">
      <t>シサク</t>
    </rPh>
    <phoneticPr fontId="20"/>
  </si>
  <si>
    <t>平成２６年度</t>
  </si>
  <si>
    <t>官民研究開発投資拡大プログラム（PRISM）</t>
  </si>
  <si>
    <t>施策名：２５ 化学兵器禁止条約に基づく遺棄化学兵器の廃棄処理（政策６－施策①）</t>
    <rPh sb="0" eb="2">
      <t>シサク</t>
    </rPh>
    <rPh sb="2" eb="3">
      <t>メイ</t>
    </rPh>
    <rPh sb="7" eb="9">
      <t>カガク</t>
    </rPh>
    <rPh sb="9" eb="11">
      <t>ヘイキ</t>
    </rPh>
    <rPh sb="11" eb="13">
      <t>キンシ</t>
    </rPh>
    <rPh sb="13" eb="15">
      <t>ジョウヤク</t>
    </rPh>
    <rPh sb="16" eb="17">
      <t>モト</t>
    </rPh>
    <rPh sb="19" eb="21">
      <t>イキ</t>
    </rPh>
    <rPh sb="21" eb="23">
      <t>カガク</t>
    </rPh>
    <rPh sb="23" eb="25">
      <t>ヘイキ</t>
    </rPh>
    <rPh sb="26" eb="28">
      <t>ハイキ</t>
    </rPh>
    <rPh sb="28" eb="30">
      <t>ショリ</t>
    </rPh>
    <rPh sb="31" eb="33">
      <t>セイサク</t>
    </rPh>
    <rPh sb="35" eb="37">
      <t>シサク</t>
    </rPh>
    <phoneticPr fontId="20"/>
  </si>
  <si>
    <t>遺棄化学兵器廃棄処理事業経費</t>
    <rPh sb="0" eb="2">
      <t>イキ</t>
    </rPh>
    <rPh sb="2" eb="4">
      <t>カガク</t>
    </rPh>
    <rPh sb="4" eb="6">
      <t>ヘイキ</t>
    </rPh>
    <rPh sb="6" eb="8">
      <t>ハイキ</t>
    </rPh>
    <rPh sb="8" eb="10">
      <t>ショリ</t>
    </rPh>
    <rPh sb="10" eb="12">
      <t>ジギョウ</t>
    </rPh>
    <rPh sb="12" eb="14">
      <t>ケイヒ</t>
    </rPh>
    <phoneticPr fontId="20"/>
  </si>
  <si>
    <t>平成１１年度</t>
    <rPh sb="0" eb="2">
      <t>ヘイセイ</t>
    </rPh>
    <rPh sb="4" eb="5">
      <t>ネン</t>
    </rPh>
    <rPh sb="5" eb="6">
      <t>ド</t>
    </rPh>
    <phoneticPr fontId="20"/>
  </si>
  <si>
    <t>遺棄化学兵器処理担当室</t>
    <rPh sb="0" eb="2">
      <t>イキ</t>
    </rPh>
    <rPh sb="2" eb="4">
      <t>カガク</t>
    </rPh>
    <rPh sb="4" eb="6">
      <t>ヘイキ</t>
    </rPh>
    <rPh sb="6" eb="8">
      <t>ショリ</t>
    </rPh>
    <rPh sb="8" eb="11">
      <t>タントウシツ</t>
    </rPh>
    <phoneticPr fontId="20"/>
  </si>
  <si>
    <t>施策名：２６ 防災に関する普及・啓発（政策７－施策①）</t>
    <rPh sb="0" eb="2">
      <t>シサク</t>
    </rPh>
    <rPh sb="2" eb="3">
      <t>メイ</t>
    </rPh>
    <rPh sb="7" eb="9">
      <t>ボウサイ</t>
    </rPh>
    <rPh sb="10" eb="11">
      <t>カン</t>
    </rPh>
    <rPh sb="13" eb="15">
      <t>フキュウ</t>
    </rPh>
    <rPh sb="16" eb="18">
      <t>ケイハツ</t>
    </rPh>
    <rPh sb="19" eb="21">
      <t>セイサク</t>
    </rPh>
    <rPh sb="23" eb="25">
      <t>シサク</t>
    </rPh>
    <phoneticPr fontId="20"/>
  </si>
  <si>
    <t>防災に関する普及・啓発に必要な経費</t>
  </si>
  <si>
    <t>国と地方の防災を担う人材の育成に係る経費</t>
  </si>
  <si>
    <t>国際防災協力の推進に必要な経費</t>
  </si>
  <si>
    <t>災害復旧・復興に関する施策の推進に必要な経費</t>
  </si>
  <si>
    <t>地震対策等の推進に必要な経費</t>
  </si>
  <si>
    <t>総合防災情報システムの整備経費</t>
  </si>
  <si>
    <t>非常災害時発生に伴う現地災害対策等に要する経費</t>
  </si>
  <si>
    <t>災害対策本部予備施設等の維持管理に要する経費</t>
  </si>
  <si>
    <t>被災者生活再建支援法施行に要する経費</t>
    <rPh sb="0" eb="3">
      <t>ヒサイシャ</t>
    </rPh>
    <rPh sb="3" eb="5">
      <t>セイカツ</t>
    </rPh>
    <rPh sb="5" eb="7">
      <t>サイケン</t>
    </rPh>
    <rPh sb="7" eb="9">
      <t>シエン</t>
    </rPh>
    <rPh sb="9" eb="10">
      <t>ホウ</t>
    </rPh>
    <rPh sb="10" eb="12">
      <t>セコウ</t>
    </rPh>
    <rPh sb="13" eb="14">
      <t>ヨウ</t>
    </rPh>
    <rPh sb="16" eb="18">
      <t>ケイヒ</t>
    </rPh>
    <phoneticPr fontId="30"/>
  </si>
  <si>
    <t>南海トラフの巨大地震及び首都直下地震に関する応急対策活動の具体計画策定等検討経費（民間船舶を活用した医療機能の実証訓練経費）</t>
  </si>
  <si>
    <t>防災計画の推進経費</t>
  </si>
  <si>
    <t>社会全体としての事業継続体制の構築推進経費</t>
  </si>
  <si>
    <t>施策名：３１　原子力防災対策の充実・強化（政策８－施策①）</t>
    <rPh sb="0" eb="2">
      <t>シサク</t>
    </rPh>
    <rPh sb="2" eb="3">
      <t>メイ</t>
    </rPh>
    <rPh sb="7" eb="10">
      <t>ゲンシリョク</t>
    </rPh>
    <rPh sb="10" eb="12">
      <t>ボウサイ</t>
    </rPh>
    <rPh sb="12" eb="14">
      <t>タイサク</t>
    </rPh>
    <rPh sb="15" eb="17">
      <t>ジュウジツ</t>
    </rPh>
    <rPh sb="18" eb="20">
      <t>キョウカ</t>
    </rPh>
    <rPh sb="21" eb="23">
      <t>セイサク</t>
    </rPh>
    <rPh sb="25" eb="27">
      <t>シサク</t>
    </rPh>
    <phoneticPr fontId="20"/>
  </si>
  <si>
    <t>原子力災害対策事業</t>
    <rPh sb="0" eb="3">
      <t>ゲンシリョク</t>
    </rPh>
    <rPh sb="3" eb="5">
      <t>サイガイ</t>
    </rPh>
    <rPh sb="5" eb="7">
      <t>タイサク</t>
    </rPh>
    <rPh sb="7" eb="9">
      <t>ジギョウ</t>
    </rPh>
    <phoneticPr fontId="20"/>
  </si>
  <si>
    <t>原子力発電施設等緊急時安全対策交付金</t>
  </si>
  <si>
    <t>原子力防災体制等構築事業委託費</t>
    <rPh sb="0" eb="3">
      <t>ゲンシリョク</t>
    </rPh>
    <rPh sb="3" eb="5">
      <t>ボウサイ</t>
    </rPh>
    <rPh sb="5" eb="7">
      <t>タイセイ</t>
    </rPh>
    <rPh sb="7" eb="8">
      <t>トウ</t>
    </rPh>
    <rPh sb="8" eb="10">
      <t>コウチク</t>
    </rPh>
    <rPh sb="10" eb="12">
      <t>ジギョウ</t>
    </rPh>
    <rPh sb="12" eb="14">
      <t>イタク</t>
    </rPh>
    <rPh sb="14" eb="15">
      <t>ヒ</t>
    </rPh>
    <phoneticPr fontId="20"/>
  </si>
  <si>
    <t>原子力防災研修事業等委託費</t>
    <rPh sb="0" eb="3">
      <t>ゲンシリョク</t>
    </rPh>
    <rPh sb="3" eb="5">
      <t>ボウサイ</t>
    </rPh>
    <rPh sb="5" eb="7">
      <t>ケンシュウ</t>
    </rPh>
    <rPh sb="7" eb="9">
      <t>ジギョウ</t>
    </rPh>
    <rPh sb="9" eb="10">
      <t>トウ</t>
    </rPh>
    <rPh sb="10" eb="12">
      <t>イタク</t>
    </rPh>
    <rPh sb="12" eb="13">
      <t>ヒ</t>
    </rPh>
    <phoneticPr fontId="20"/>
  </si>
  <si>
    <t>避難計画等改善プロセス構築委託費</t>
    <rPh sb="0" eb="2">
      <t>ヒナン</t>
    </rPh>
    <rPh sb="2" eb="4">
      <t>ケイカク</t>
    </rPh>
    <rPh sb="4" eb="5">
      <t>トウ</t>
    </rPh>
    <rPh sb="5" eb="7">
      <t>カイゼン</t>
    </rPh>
    <rPh sb="11" eb="13">
      <t>コウチク</t>
    </rPh>
    <rPh sb="13" eb="15">
      <t>イタク</t>
    </rPh>
    <rPh sb="15" eb="16">
      <t>ヒ</t>
    </rPh>
    <phoneticPr fontId="20"/>
  </si>
  <si>
    <t>政策統括官（原子力防災担当）</t>
    <rPh sb="0" eb="2">
      <t>セイサク</t>
    </rPh>
    <rPh sb="2" eb="4">
      <t>トウカツ</t>
    </rPh>
    <rPh sb="4" eb="5">
      <t>カン</t>
    </rPh>
    <rPh sb="6" eb="9">
      <t>ゲンシリョク</t>
    </rPh>
    <rPh sb="9" eb="11">
      <t>ボウサイ</t>
    </rPh>
    <rPh sb="11" eb="13">
      <t>タントウ</t>
    </rPh>
    <phoneticPr fontId="20"/>
  </si>
  <si>
    <t>エネルギー対策特別会計電源開発促進勘定</t>
  </si>
  <si>
    <t>原子力災害時避難円滑化モデル実証事業</t>
  </si>
  <si>
    <t>施策名：３２ 沖縄政策に関する施策の推進（政策９－施策①）</t>
    <rPh sb="0" eb="2">
      <t>シサク</t>
    </rPh>
    <rPh sb="2" eb="3">
      <t>メイ</t>
    </rPh>
    <rPh sb="7" eb="9">
      <t>オキナワ</t>
    </rPh>
    <rPh sb="9" eb="11">
      <t>セイサク</t>
    </rPh>
    <rPh sb="12" eb="13">
      <t>カン</t>
    </rPh>
    <rPh sb="15" eb="17">
      <t>シサク</t>
    </rPh>
    <rPh sb="18" eb="20">
      <t>スイシン</t>
    </rPh>
    <rPh sb="21" eb="23">
      <t>セイサク</t>
    </rPh>
    <rPh sb="25" eb="27">
      <t>シサク</t>
    </rPh>
    <phoneticPr fontId="20"/>
  </si>
  <si>
    <t>沖縄振興交付金事業推進費</t>
    <rPh sb="4" eb="7">
      <t>コウフキン</t>
    </rPh>
    <rPh sb="7" eb="9">
      <t>ジギョウ</t>
    </rPh>
    <rPh sb="9" eb="11">
      <t>スイシン</t>
    </rPh>
    <rPh sb="11" eb="12">
      <t>ヒ</t>
    </rPh>
    <phoneticPr fontId="20"/>
  </si>
  <si>
    <t>沖縄における鉄軌道等導入課題検討に必要な経費</t>
    <rPh sb="0" eb="2">
      <t>オキナワ</t>
    </rPh>
    <rPh sb="6" eb="7">
      <t>テツ</t>
    </rPh>
    <rPh sb="7" eb="9">
      <t>キドウ</t>
    </rPh>
    <rPh sb="9" eb="10">
      <t>トウ</t>
    </rPh>
    <rPh sb="10" eb="12">
      <t>ドウニュウ</t>
    </rPh>
    <rPh sb="12" eb="14">
      <t>カダイ</t>
    </rPh>
    <rPh sb="14" eb="16">
      <t>ケントウ</t>
    </rPh>
    <rPh sb="17" eb="19">
      <t>ヒツヨウ</t>
    </rPh>
    <rPh sb="20" eb="22">
      <t>ケイヒ</t>
    </rPh>
    <phoneticPr fontId="20"/>
  </si>
  <si>
    <t>沖縄振興推進調査費</t>
  </si>
  <si>
    <t>公立文教施設整備に必要な経費</t>
  </si>
  <si>
    <t>医師歯科医師等の派遣に必要な経費</t>
  </si>
  <si>
    <t>沖縄北部連携促進特別振興対策特定開発事業費</t>
    <rPh sb="20" eb="21">
      <t>ヒ</t>
    </rPh>
    <phoneticPr fontId="20"/>
  </si>
  <si>
    <t>（建設海岸）海岸事業調査費</t>
  </si>
  <si>
    <t>（港湾海岸）海岸事業調査費</t>
  </si>
  <si>
    <t>水道施設整備に必要な経費</t>
  </si>
  <si>
    <t>廃棄物処理施設整備に必要な経費</t>
  </si>
  <si>
    <t>良好で緑豊かな都市空間の形成等のための国営公園事業に必要な経費</t>
  </si>
  <si>
    <t>森林整備事業に必要な経費</t>
  </si>
  <si>
    <t>治山事業に必要な経費</t>
  </si>
  <si>
    <t>水産基盤整備に必要な経費</t>
  </si>
  <si>
    <t>農業生産基盤整備事業に必要な経費</t>
  </si>
  <si>
    <t>社会資本総合整備事業に必要な経費
（社会資本整備総合交付金）</t>
  </si>
  <si>
    <t>社会資本総合整備事業に必要な経費
（防災・安全社会資本整備交付金）</t>
  </si>
  <si>
    <t>沖縄開発事業（旧社会資本整備事業特別会計計上分）</t>
    <rPh sb="0" eb="2">
      <t>オキナワ</t>
    </rPh>
    <rPh sb="2" eb="4">
      <t>カイハツ</t>
    </rPh>
    <rPh sb="4" eb="6">
      <t>ジギョウ</t>
    </rPh>
    <rPh sb="7" eb="8">
      <t>キュウ</t>
    </rPh>
    <rPh sb="8" eb="10">
      <t>シャカイ</t>
    </rPh>
    <rPh sb="10" eb="12">
      <t>シホン</t>
    </rPh>
    <rPh sb="12" eb="14">
      <t>セイビ</t>
    </rPh>
    <rPh sb="14" eb="16">
      <t>ジギョウ</t>
    </rPh>
    <rPh sb="16" eb="18">
      <t>トクベツ</t>
    </rPh>
    <rPh sb="18" eb="20">
      <t>カイケイ</t>
    </rPh>
    <rPh sb="20" eb="22">
      <t>ケイジョウ</t>
    </rPh>
    <rPh sb="22" eb="23">
      <t>ブン</t>
    </rPh>
    <phoneticPr fontId="20"/>
  </si>
  <si>
    <t>駐留軍用地跡地利用推進に必要な経費</t>
  </si>
  <si>
    <t>沖縄の特殊事情に伴う特別対策に必要な経費（沖縄振興開発金融公庫・補給金）</t>
    <rPh sb="21" eb="23">
      <t>オキナワ</t>
    </rPh>
    <rPh sb="23" eb="25">
      <t>シンコウ</t>
    </rPh>
    <rPh sb="25" eb="27">
      <t>カイハツ</t>
    </rPh>
    <rPh sb="27" eb="29">
      <t>キンユウ</t>
    </rPh>
    <rPh sb="29" eb="31">
      <t>コウコ</t>
    </rPh>
    <rPh sb="32" eb="35">
      <t>ホキュウキン</t>
    </rPh>
    <phoneticPr fontId="20"/>
  </si>
  <si>
    <t>沖縄の特殊事情に伴う特別対策に必要な経費（沖縄振興開発金融公庫に対する出資金に必要な経費）</t>
    <rPh sb="21" eb="23">
      <t>オキナワ</t>
    </rPh>
    <rPh sb="23" eb="25">
      <t>シンコウ</t>
    </rPh>
    <rPh sb="25" eb="27">
      <t>カイハツ</t>
    </rPh>
    <rPh sb="27" eb="29">
      <t>キンユウ</t>
    </rPh>
    <rPh sb="29" eb="31">
      <t>コウコ</t>
    </rPh>
    <rPh sb="32" eb="33">
      <t>タイ</t>
    </rPh>
    <rPh sb="35" eb="38">
      <t>シュッシキン</t>
    </rPh>
    <rPh sb="39" eb="41">
      <t>ヒツヨウ</t>
    </rPh>
    <rPh sb="42" eb="44">
      <t>ケイヒ</t>
    </rPh>
    <phoneticPr fontId="20"/>
  </si>
  <si>
    <t>沖縄の子供の貧困対策に必要な経費</t>
  </si>
  <si>
    <t>沖縄科学技術大学院大学学園に必要な経費</t>
  </si>
  <si>
    <t>沖縄北部連携促進特別振興事業費</t>
  </si>
  <si>
    <t>沖縄の戦後処理対策に必要な経費</t>
  </si>
  <si>
    <t>沖縄・地域安全パトロール事業</t>
    <rPh sb="0" eb="2">
      <t>オキナワ</t>
    </rPh>
    <rPh sb="3" eb="5">
      <t>チイキ</t>
    </rPh>
    <rPh sb="5" eb="7">
      <t>アンゼン</t>
    </rPh>
    <rPh sb="12" eb="14">
      <t>ジギョウ</t>
    </rPh>
    <phoneticPr fontId="20"/>
  </si>
  <si>
    <t>沖縄力発見創造事業</t>
    <rPh sb="0" eb="2">
      <t>オキナワ</t>
    </rPh>
    <rPh sb="2" eb="3">
      <t>リョク</t>
    </rPh>
    <rPh sb="3" eb="5">
      <t>ハッケン</t>
    </rPh>
    <rPh sb="5" eb="7">
      <t>ソウゾウ</t>
    </rPh>
    <rPh sb="7" eb="9">
      <t>ジギョウ</t>
    </rPh>
    <phoneticPr fontId="20"/>
  </si>
  <si>
    <t>沖縄国際物流拠点活用推進事業</t>
    <rPh sb="0" eb="2">
      <t>オキナワ</t>
    </rPh>
    <rPh sb="2" eb="4">
      <t>コクサイ</t>
    </rPh>
    <rPh sb="4" eb="6">
      <t>ブツリュウ</t>
    </rPh>
    <rPh sb="6" eb="8">
      <t>キョテン</t>
    </rPh>
    <rPh sb="8" eb="10">
      <t>カツヨウ</t>
    </rPh>
    <rPh sb="10" eb="12">
      <t>スイシン</t>
    </rPh>
    <rPh sb="12" eb="14">
      <t>ジギョウ</t>
    </rPh>
    <phoneticPr fontId="20"/>
  </si>
  <si>
    <t>沖縄型産業中核人材育成事業</t>
    <rPh sb="0" eb="2">
      <t>オキナワ</t>
    </rPh>
    <rPh sb="2" eb="3">
      <t>ガタ</t>
    </rPh>
    <rPh sb="3" eb="5">
      <t>サンギョウ</t>
    </rPh>
    <rPh sb="5" eb="7">
      <t>チュウカク</t>
    </rPh>
    <rPh sb="7" eb="9">
      <t>ジンザイ</t>
    </rPh>
    <rPh sb="9" eb="11">
      <t>イクセイ</t>
    </rPh>
    <rPh sb="11" eb="13">
      <t>ジギョウ</t>
    </rPh>
    <phoneticPr fontId="20"/>
  </si>
  <si>
    <t>沖縄離島活性化推進事業</t>
    <rPh sb="0" eb="2">
      <t>オキナワ</t>
    </rPh>
    <rPh sb="2" eb="4">
      <t>リトウ</t>
    </rPh>
    <rPh sb="4" eb="7">
      <t>カッセイカ</t>
    </rPh>
    <rPh sb="7" eb="9">
      <t>スイシン</t>
    </rPh>
    <rPh sb="9" eb="11">
      <t>ジギョウ</t>
    </rPh>
    <phoneticPr fontId="20"/>
  </si>
  <si>
    <t>交通環境イノベーション事業推進に必要な経費</t>
  </si>
  <si>
    <t>政策統括官（沖縄政策担当）
沖縄振興局</t>
    <rPh sb="0" eb="2">
      <t>セイサク</t>
    </rPh>
    <rPh sb="2" eb="4">
      <t>トウカツ</t>
    </rPh>
    <rPh sb="4" eb="5">
      <t>カン</t>
    </rPh>
    <rPh sb="6" eb="8">
      <t>オキナワ</t>
    </rPh>
    <rPh sb="8" eb="10">
      <t>セイサク</t>
    </rPh>
    <rPh sb="10" eb="12">
      <t>タントウ</t>
    </rPh>
    <rPh sb="14" eb="16">
      <t>オキナワ</t>
    </rPh>
    <rPh sb="16" eb="18">
      <t>シンコウ</t>
    </rPh>
    <rPh sb="18" eb="19">
      <t>キョク</t>
    </rPh>
    <phoneticPr fontId="30"/>
  </si>
  <si>
    <t>政策統括官（沖縄政策担当）</t>
    <rPh sb="0" eb="2">
      <t>セイサク</t>
    </rPh>
    <rPh sb="2" eb="4">
      <t>トウカツ</t>
    </rPh>
    <rPh sb="4" eb="5">
      <t>カン</t>
    </rPh>
    <rPh sb="6" eb="8">
      <t>オキナワ</t>
    </rPh>
    <rPh sb="8" eb="10">
      <t>セイサク</t>
    </rPh>
    <rPh sb="10" eb="12">
      <t>タントウ</t>
    </rPh>
    <phoneticPr fontId="30"/>
  </si>
  <si>
    <t>沖縄振興局</t>
    <rPh sb="0" eb="2">
      <t>オキナワ</t>
    </rPh>
    <rPh sb="2" eb="5">
      <t>シンコウキョク</t>
    </rPh>
    <phoneticPr fontId="20"/>
  </si>
  <si>
    <t>（項）沖縄開発事業費
（大事項）河川整備事業に必要な経費
（大事項）砂防事業に必要な経費
（大事項）地域連携道路事業に必要な経費
（大事項）道路更新防災対策事業及び維持管理に必要な経費
（大事項）道路交通円滑化事業に必要な経費
（大事項）港湾事業に必要な経費
（大事項）道路環境改善事業に必要な経費
（大事項）道路交通安全対策事業に必要な経費</t>
    <rPh sb="1" eb="2">
      <t>コウ</t>
    </rPh>
    <rPh sb="3" eb="10">
      <t>オキナワ</t>
    </rPh>
    <rPh sb="131" eb="132">
      <t>ダイ</t>
    </rPh>
    <rPh sb="132" eb="134">
      <t>ジコウ</t>
    </rPh>
    <rPh sb="135" eb="137">
      <t>ドウロ</t>
    </rPh>
    <rPh sb="137" eb="139">
      <t>カンキョウ</t>
    </rPh>
    <rPh sb="139" eb="141">
      <t>カイゼン</t>
    </rPh>
    <rPh sb="141" eb="143">
      <t>ジギョウ</t>
    </rPh>
    <rPh sb="144" eb="146">
      <t>ヒツヨウ</t>
    </rPh>
    <rPh sb="147" eb="149">
      <t>ケイヒ</t>
    </rPh>
    <phoneticPr fontId="20"/>
  </si>
  <si>
    <t>政策統括官（沖縄政策担当）</t>
    <rPh sb="0" eb="2">
      <t>セイサク</t>
    </rPh>
    <rPh sb="2" eb="4">
      <t>トウカツ</t>
    </rPh>
    <rPh sb="4" eb="5">
      <t>カン</t>
    </rPh>
    <rPh sb="6" eb="8">
      <t>オキナワ</t>
    </rPh>
    <rPh sb="8" eb="10">
      <t>セイサク</t>
    </rPh>
    <rPh sb="10" eb="12">
      <t>タントウ</t>
    </rPh>
    <phoneticPr fontId="20"/>
  </si>
  <si>
    <t>交通モード多様化事業推進に必要な経費</t>
  </si>
  <si>
    <t>沖縄糖業振興対策事業に必要な経費</t>
    <rPh sb="4" eb="6">
      <t>シンコウ</t>
    </rPh>
    <rPh sb="6" eb="8">
      <t>タイサク</t>
    </rPh>
    <rPh sb="8" eb="10">
      <t>ジギョウ</t>
    </rPh>
    <rPh sb="11" eb="13">
      <t>ヒツヨウ</t>
    </rPh>
    <rPh sb="14" eb="16">
      <t>ケイヒ</t>
    </rPh>
    <phoneticPr fontId="20"/>
  </si>
  <si>
    <t>沖縄の酒類製造業の自立的経営の促進に必要な経費</t>
  </si>
  <si>
    <t>沖縄国立大学法人施設整備に必要な経費</t>
    <rPh sb="0" eb="2">
      <t>オキナワ</t>
    </rPh>
    <rPh sb="2" eb="4">
      <t>コクリツ</t>
    </rPh>
    <rPh sb="4" eb="6">
      <t>ダイガク</t>
    </rPh>
    <rPh sb="6" eb="8">
      <t>ホウジン</t>
    </rPh>
    <rPh sb="8" eb="10">
      <t>シセツ</t>
    </rPh>
    <rPh sb="10" eb="12">
      <t>セイビ</t>
    </rPh>
    <rPh sb="13" eb="15">
      <t>ヒツヨウ</t>
    </rPh>
    <rPh sb="16" eb="18">
      <t>ケイヒ</t>
    </rPh>
    <phoneticPr fontId="20"/>
  </si>
  <si>
    <t>沖縄振興局</t>
    <rPh sb="0" eb="2">
      <t>オキナワ</t>
    </rPh>
    <rPh sb="2" eb="4">
      <t>シンコウ</t>
    </rPh>
    <rPh sb="4" eb="5">
      <t>キョク</t>
    </rPh>
    <phoneticPr fontId="20"/>
  </si>
  <si>
    <t>施策名：３３ 子ども・若者育成支援の総合的推進（政策１０－施策①）</t>
    <rPh sb="0" eb="2">
      <t>シサク</t>
    </rPh>
    <rPh sb="2" eb="3">
      <t>メイ</t>
    </rPh>
    <rPh sb="7" eb="8">
      <t>コ</t>
    </rPh>
    <rPh sb="11" eb="13">
      <t>ワカモノ</t>
    </rPh>
    <rPh sb="13" eb="15">
      <t>イクセイ</t>
    </rPh>
    <rPh sb="15" eb="17">
      <t>シエン</t>
    </rPh>
    <rPh sb="18" eb="21">
      <t>ソウゴウテキ</t>
    </rPh>
    <rPh sb="21" eb="23">
      <t>スイシン</t>
    </rPh>
    <rPh sb="24" eb="26">
      <t>セイサク</t>
    </rPh>
    <rPh sb="29" eb="31">
      <t>シサク</t>
    </rPh>
    <phoneticPr fontId="20"/>
  </si>
  <si>
    <t>昭和４１年度</t>
    <rPh sb="0" eb="2">
      <t>ショウワ</t>
    </rPh>
    <rPh sb="4" eb="5">
      <t>ネン</t>
    </rPh>
    <rPh sb="5" eb="6">
      <t>ド</t>
    </rPh>
    <phoneticPr fontId="20"/>
  </si>
  <si>
    <t>政策統括官（共生社会政策担当）</t>
    <rPh sb="0" eb="2">
      <t>セイサク</t>
    </rPh>
    <rPh sb="2" eb="4">
      <t>トウカツ</t>
    </rPh>
    <rPh sb="4" eb="5">
      <t>カン</t>
    </rPh>
    <rPh sb="6" eb="8">
      <t>キョウセイ</t>
    </rPh>
    <rPh sb="8" eb="10">
      <t>シャカイ</t>
    </rPh>
    <rPh sb="10" eb="12">
      <t>セイサク</t>
    </rPh>
    <rPh sb="12" eb="14">
      <t>タントウ</t>
    </rPh>
    <phoneticPr fontId="20"/>
  </si>
  <si>
    <t>施策名：３４ 高齢社会対策の総合的推進（政策１０－施策②）</t>
    <rPh sb="0" eb="2">
      <t>シサク</t>
    </rPh>
    <rPh sb="2" eb="3">
      <t>メイ</t>
    </rPh>
    <rPh sb="7" eb="9">
      <t>コウレイ</t>
    </rPh>
    <rPh sb="9" eb="11">
      <t>シャカイ</t>
    </rPh>
    <rPh sb="11" eb="13">
      <t>タイサク</t>
    </rPh>
    <rPh sb="14" eb="17">
      <t>ソウゴウテキ</t>
    </rPh>
    <rPh sb="17" eb="19">
      <t>スイシン</t>
    </rPh>
    <rPh sb="20" eb="22">
      <t>セイサク</t>
    </rPh>
    <rPh sb="25" eb="27">
      <t>シサク</t>
    </rPh>
    <phoneticPr fontId="20"/>
  </si>
  <si>
    <t>高齢社会対策推進経費</t>
  </si>
  <si>
    <t>昭和４９年度</t>
    <rPh sb="0" eb="2">
      <t>ショウワ</t>
    </rPh>
    <rPh sb="4" eb="5">
      <t>ネン</t>
    </rPh>
    <rPh sb="5" eb="6">
      <t>ド</t>
    </rPh>
    <phoneticPr fontId="20"/>
  </si>
  <si>
    <t>施策名：３５バリアフリー・ユニバーサルデザイン推進に関する広報啓発、調査研究等（政策１０－施策③）</t>
    <rPh sb="0" eb="2">
      <t>シサク</t>
    </rPh>
    <rPh sb="2" eb="3">
      <t>メイ</t>
    </rPh>
    <rPh sb="23" eb="25">
      <t>スイシン</t>
    </rPh>
    <rPh sb="26" eb="27">
      <t>カン</t>
    </rPh>
    <rPh sb="29" eb="31">
      <t>コウホウ</t>
    </rPh>
    <rPh sb="31" eb="33">
      <t>ケイハツ</t>
    </rPh>
    <rPh sb="34" eb="36">
      <t>チョウサ</t>
    </rPh>
    <rPh sb="36" eb="38">
      <t>ケンキュウ</t>
    </rPh>
    <rPh sb="38" eb="39">
      <t>トウ</t>
    </rPh>
    <rPh sb="40" eb="42">
      <t>セイサク</t>
    </rPh>
    <rPh sb="45" eb="47">
      <t>シサク</t>
    </rPh>
    <phoneticPr fontId="20"/>
  </si>
  <si>
    <t>バリアフリー・ユニバーサルデザイン施策推進経費</t>
    <rPh sb="17" eb="19">
      <t>シサク</t>
    </rPh>
    <rPh sb="19" eb="21">
      <t>スイシン</t>
    </rPh>
    <rPh sb="21" eb="23">
      <t>ケイヒ</t>
    </rPh>
    <phoneticPr fontId="20"/>
  </si>
  <si>
    <t>施策名：３６ 障害者施策の総合的推進（政策１０－施策④）</t>
    <rPh sb="0" eb="2">
      <t>シサク</t>
    </rPh>
    <rPh sb="2" eb="3">
      <t>メイ</t>
    </rPh>
    <rPh sb="7" eb="10">
      <t>ショウガイシャ</t>
    </rPh>
    <rPh sb="10" eb="12">
      <t>シサク</t>
    </rPh>
    <rPh sb="13" eb="16">
      <t>ソウゴウテキ</t>
    </rPh>
    <rPh sb="16" eb="18">
      <t>スイシン</t>
    </rPh>
    <rPh sb="19" eb="21">
      <t>セイサク</t>
    </rPh>
    <rPh sb="24" eb="26">
      <t>シサク</t>
    </rPh>
    <phoneticPr fontId="20"/>
  </si>
  <si>
    <t>障害者施策推進経費</t>
    <rPh sb="0" eb="2">
      <t>ショウガイ</t>
    </rPh>
    <phoneticPr fontId="30"/>
  </si>
  <si>
    <t>昭和５６年度</t>
    <rPh sb="0" eb="2">
      <t>ショウワ</t>
    </rPh>
    <rPh sb="4" eb="5">
      <t>ネン</t>
    </rPh>
    <rPh sb="5" eb="6">
      <t>ド</t>
    </rPh>
    <phoneticPr fontId="20"/>
  </si>
  <si>
    <t>施策名：３７ 交通安全対策の総合的推進（政策１０－施策⑤）</t>
    <rPh sb="0" eb="2">
      <t>シサク</t>
    </rPh>
    <rPh sb="2" eb="3">
      <t>メイ</t>
    </rPh>
    <rPh sb="7" eb="9">
      <t>コウツウ</t>
    </rPh>
    <rPh sb="9" eb="11">
      <t>アンゼン</t>
    </rPh>
    <rPh sb="11" eb="13">
      <t>タイサク</t>
    </rPh>
    <rPh sb="14" eb="17">
      <t>ソウゴウテキ</t>
    </rPh>
    <rPh sb="17" eb="19">
      <t>スイシン</t>
    </rPh>
    <rPh sb="20" eb="22">
      <t>セイサク</t>
    </rPh>
    <rPh sb="25" eb="27">
      <t>シサク</t>
    </rPh>
    <phoneticPr fontId="20"/>
  </si>
  <si>
    <t>交通安全対策推進経費</t>
  </si>
  <si>
    <t>昭和４５年度</t>
    <rPh sb="0" eb="2">
      <t>ショウワ</t>
    </rPh>
    <rPh sb="4" eb="5">
      <t>ネン</t>
    </rPh>
    <rPh sb="5" eb="6">
      <t>ド</t>
    </rPh>
    <phoneticPr fontId="20"/>
  </si>
  <si>
    <t>施策名：３８ 子どもの貧困対策の総合的推進（政策１０－施策⑥）</t>
    <rPh sb="0" eb="2">
      <t>シサク</t>
    </rPh>
    <rPh sb="2" eb="3">
      <t>メイ</t>
    </rPh>
    <rPh sb="7" eb="8">
      <t>コ</t>
    </rPh>
    <rPh sb="11" eb="13">
      <t>ヒンコン</t>
    </rPh>
    <rPh sb="13" eb="15">
      <t>タイサク</t>
    </rPh>
    <rPh sb="16" eb="19">
      <t>ソウゴウテキ</t>
    </rPh>
    <rPh sb="19" eb="21">
      <t>スイシン</t>
    </rPh>
    <rPh sb="22" eb="24">
      <t>セイサク</t>
    </rPh>
    <rPh sb="27" eb="29">
      <t>シサク</t>
    </rPh>
    <phoneticPr fontId="20"/>
  </si>
  <si>
    <t>子どもの貧困対策調査研究等経費</t>
  </si>
  <si>
    <t>平成２６年度</t>
    <rPh sb="0" eb="2">
      <t>ヘイセイ</t>
    </rPh>
    <rPh sb="4" eb="6">
      <t>ネンド</t>
    </rPh>
    <phoneticPr fontId="20"/>
  </si>
  <si>
    <t>子供の未来応援地域ネットワーク形成支援事業（地域子供の未来応援交付金）</t>
    <rPh sb="0" eb="2">
      <t>コドモ</t>
    </rPh>
    <rPh sb="3" eb="5">
      <t>ミライ</t>
    </rPh>
    <rPh sb="5" eb="7">
      <t>オウエン</t>
    </rPh>
    <rPh sb="7" eb="9">
      <t>チイキ</t>
    </rPh>
    <rPh sb="15" eb="17">
      <t>ケイセイ</t>
    </rPh>
    <rPh sb="17" eb="19">
      <t>シエン</t>
    </rPh>
    <rPh sb="19" eb="21">
      <t>ジギョウ</t>
    </rPh>
    <rPh sb="22" eb="24">
      <t>チイキ</t>
    </rPh>
    <rPh sb="24" eb="26">
      <t>コドモ</t>
    </rPh>
    <rPh sb="27" eb="29">
      <t>ミライ</t>
    </rPh>
    <rPh sb="29" eb="31">
      <t>オウエン</t>
    </rPh>
    <rPh sb="31" eb="34">
      <t>コウフキン</t>
    </rPh>
    <phoneticPr fontId="20"/>
  </si>
  <si>
    <t>平成２７年度</t>
    <rPh sb="0" eb="2">
      <t>ヘイセイ</t>
    </rPh>
    <rPh sb="4" eb="6">
      <t>ネンド</t>
    </rPh>
    <phoneticPr fontId="20"/>
  </si>
  <si>
    <t>施策名：３９ 青年国際交流の推進（政策１０－施策⑦）</t>
    <rPh sb="0" eb="2">
      <t>シサク</t>
    </rPh>
    <rPh sb="2" eb="3">
      <t>メイ</t>
    </rPh>
    <rPh sb="7" eb="9">
      <t>セイネン</t>
    </rPh>
    <rPh sb="9" eb="11">
      <t>コクサイ</t>
    </rPh>
    <rPh sb="11" eb="13">
      <t>コウリュウ</t>
    </rPh>
    <rPh sb="14" eb="16">
      <t>スイシン</t>
    </rPh>
    <rPh sb="17" eb="19">
      <t>セイサク</t>
    </rPh>
    <rPh sb="22" eb="24">
      <t>シサク</t>
    </rPh>
    <phoneticPr fontId="20"/>
  </si>
  <si>
    <t>青年国際交流経費</t>
  </si>
  <si>
    <t>昭和３４年度</t>
    <rPh sb="0" eb="2">
      <t>ショウワ</t>
    </rPh>
    <rPh sb="4" eb="5">
      <t>ネン</t>
    </rPh>
    <rPh sb="5" eb="6">
      <t>ド</t>
    </rPh>
    <phoneticPr fontId="20"/>
  </si>
  <si>
    <t>施策名：４０ 男女共同参画社会の形成の促進に関する施策の総合的かつ計画的な推進（政策１１－施策①）</t>
    <rPh sb="0" eb="2">
      <t>シサク</t>
    </rPh>
    <rPh sb="2" eb="3">
      <t>メイ</t>
    </rPh>
    <rPh sb="7" eb="9">
      <t>ダンジョ</t>
    </rPh>
    <rPh sb="9" eb="11">
      <t>キョウドウ</t>
    </rPh>
    <rPh sb="11" eb="13">
      <t>サンカク</t>
    </rPh>
    <rPh sb="13" eb="15">
      <t>シャカイ</t>
    </rPh>
    <rPh sb="16" eb="18">
      <t>ケイセイ</t>
    </rPh>
    <rPh sb="19" eb="21">
      <t>ソクシン</t>
    </rPh>
    <rPh sb="22" eb="23">
      <t>カン</t>
    </rPh>
    <rPh sb="25" eb="27">
      <t>シサク</t>
    </rPh>
    <rPh sb="28" eb="31">
      <t>ソウゴウテキ</t>
    </rPh>
    <rPh sb="33" eb="36">
      <t>ケイカクテキ</t>
    </rPh>
    <rPh sb="37" eb="39">
      <t>スイシン</t>
    </rPh>
    <rPh sb="40" eb="42">
      <t>セイサク</t>
    </rPh>
    <rPh sb="45" eb="47">
      <t>シサク</t>
    </rPh>
    <phoneticPr fontId="20"/>
  </si>
  <si>
    <t>男女共同参画に関する普及・啓発に必要な経費</t>
  </si>
  <si>
    <t>平成６年度</t>
  </si>
  <si>
    <t>男女共同参画を促進するための地方公共団体・民間団体等との連携に必要な経費</t>
  </si>
  <si>
    <t>国際交流・国際協力の促進に必要な経費</t>
  </si>
  <si>
    <t>女性に対する暴力の根絶に向けた取組に必要な経費</t>
  </si>
  <si>
    <t>平成１６年度</t>
  </si>
  <si>
    <t>平成９年度</t>
  </si>
  <si>
    <t>女性活躍促進に向けた取組に必要な経費</t>
  </si>
  <si>
    <t>男女共同参画局</t>
    <rPh sb="0" eb="2">
      <t>ダンジョ</t>
    </rPh>
    <rPh sb="2" eb="4">
      <t>キョウドウ</t>
    </rPh>
    <rPh sb="4" eb="6">
      <t>サンカク</t>
    </rPh>
    <rPh sb="6" eb="7">
      <t>キョク</t>
    </rPh>
    <phoneticPr fontId="20"/>
  </si>
  <si>
    <t>施策名：４１ 仕事と生活の調和の推進（政策１１－施策②）</t>
    <rPh sb="0" eb="2">
      <t>シサク</t>
    </rPh>
    <rPh sb="2" eb="3">
      <t>メイ</t>
    </rPh>
    <rPh sb="7" eb="9">
      <t>シゴト</t>
    </rPh>
    <rPh sb="10" eb="12">
      <t>セイカツ</t>
    </rPh>
    <rPh sb="13" eb="15">
      <t>チョウワ</t>
    </rPh>
    <rPh sb="16" eb="18">
      <t>スイシン</t>
    </rPh>
    <rPh sb="19" eb="21">
      <t>セイサク</t>
    </rPh>
    <rPh sb="24" eb="26">
      <t>シサク</t>
    </rPh>
    <phoneticPr fontId="20"/>
  </si>
  <si>
    <t>仕事と生活の調和の推進に必要な経費</t>
  </si>
  <si>
    <t>平成２０年度</t>
  </si>
  <si>
    <t>施策名：４２ 食品健康影響評価技術研究の推進（政策１２－施策①）</t>
    <rPh sb="0" eb="2">
      <t>シサク</t>
    </rPh>
    <rPh sb="2" eb="3">
      <t>メイ</t>
    </rPh>
    <rPh sb="7" eb="9">
      <t>ショクヒン</t>
    </rPh>
    <rPh sb="9" eb="11">
      <t>ケンコウ</t>
    </rPh>
    <rPh sb="11" eb="13">
      <t>エイキョウ</t>
    </rPh>
    <rPh sb="13" eb="15">
      <t>ヒョウカ</t>
    </rPh>
    <rPh sb="15" eb="17">
      <t>ギジュツ</t>
    </rPh>
    <rPh sb="17" eb="19">
      <t>ケンキュウ</t>
    </rPh>
    <rPh sb="20" eb="22">
      <t>スイシン</t>
    </rPh>
    <rPh sb="23" eb="25">
      <t>セイサク</t>
    </rPh>
    <rPh sb="28" eb="30">
      <t>シサク</t>
    </rPh>
    <phoneticPr fontId="20"/>
  </si>
  <si>
    <t>食品健康影響評価技術の研究に必要な経費</t>
    <rPh sb="14" eb="16">
      <t>ヒツヨウ</t>
    </rPh>
    <rPh sb="17" eb="19">
      <t>ケイヒ</t>
    </rPh>
    <phoneticPr fontId="30"/>
  </si>
  <si>
    <t>平成１７年度</t>
  </si>
  <si>
    <t>施策名：４３ 食品安全の確保に必要な総合的施策の推進（政策１２－施策②）</t>
    <rPh sb="0" eb="2">
      <t>シサク</t>
    </rPh>
    <rPh sb="2" eb="3">
      <t>メイ</t>
    </rPh>
    <rPh sb="7" eb="9">
      <t>ショクヒン</t>
    </rPh>
    <rPh sb="9" eb="11">
      <t>アンゼン</t>
    </rPh>
    <rPh sb="12" eb="14">
      <t>カクホ</t>
    </rPh>
    <rPh sb="15" eb="17">
      <t>ヒツヨウ</t>
    </rPh>
    <rPh sb="18" eb="21">
      <t>ソウゴウテキ</t>
    </rPh>
    <rPh sb="21" eb="23">
      <t>シサク</t>
    </rPh>
    <rPh sb="24" eb="26">
      <t>スイシン</t>
    </rPh>
    <rPh sb="27" eb="29">
      <t>セイサク</t>
    </rPh>
    <rPh sb="32" eb="34">
      <t>シサク</t>
    </rPh>
    <phoneticPr fontId="20"/>
  </si>
  <si>
    <t>リスクコミュニケーション実施経費</t>
    <rPh sb="12" eb="14">
      <t>ジッシ</t>
    </rPh>
    <rPh sb="14" eb="16">
      <t>ケイヒ</t>
    </rPh>
    <phoneticPr fontId="30"/>
  </si>
  <si>
    <t>平成１５年度</t>
  </si>
  <si>
    <t>施策名：４４ 公益法人制度の運営と認定・監督等の実施（政策１３－施策①）</t>
    <rPh sb="0" eb="2">
      <t>シサク</t>
    </rPh>
    <rPh sb="2" eb="3">
      <t>メイ</t>
    </rPh>
    <rPh sb="7" eb="9">
      <t>コウエキ</t>
    </rPh>
    <rPh sb="9" eb="11">
      <t>ホウジン</t>
    </rPh>
    <rPh sb="11" eb="13">
      <t>セイド</t>
    </rPh>
    <rPh sb="14" eb="16">
      <t>ウンエイ</t>
    </rPh>
    <rPh sb="17" eb="19">
      <t>ニンテイ</t>
    </rPh>
    <rPh sb="20" eb="22">
      <t>カントク</t>
    </rPh>
    <rPh sb="22" eb="23">
      <t>トウ</t>
    </rPh>
    <rPh sb="24" eb="26">
      <t>ジッシ</t>
    </rPh>
    <rPh sb="27" eb="29">
      <t>セイサク</t>
    </rPh>
    <rPh sb="32" eb="34">
      <t>シサク</t>
    </rPh>
    <phoneticPr fontId="20"/>
  </si>
  <si>
    <t>平成１９年度</t>
  </si>
  <si>
    <t>施策名：４５ 経済社会活動の総合的研究（政策１４－施策①）</t>
    <rPh sb="0" eb="2">
      <t>シサク</t>
    </rPh>
    <rPh sb="2" eb="3">
      <t>メイ</t>
    </rPh>
    <rPh sb="7" eb="9">
      <t>ケイザイ</t>
    </rPh>
    <rPh sb="9" eb="11">
      <t>シャカイ</t>
    </rPh>
    <rPh sb="11" eb="13">
      <t>カツドウ</t>
    </rPh>
    <rPh sb="14" eb="17">
      <t>ソウゴウテキ</t>
    </rPh>
    <rPh sb="17" eb="19">
      <t>ケンキュウ</t>
    </rPh>
    <rPh sb="20" eb="22">
      <t>セイサク</t>
    </rPh>
    <rPh sb="25" eb="27">
      <t>シサク</t>
    </rPh>
    <phoneticPr fontId="20"/>
  </si>
  <si>
    <t>経済社会活動の総合的研究に必要な経費</t>
  </si>
  <si>
    <t>経済社会総合研究所</t>
    <rPh sb="0" eb="2">
      <t>ケイザイ</t>
    </rPh>
    <rPh sb="2" eb="4">
      <t>シャカイ</t>
    </rPh>
    <rPh sb="4" eb="6">
      <t>ソウゴウ</t>
    </rPh>
    <rPh sb="6" eb="9">
      <t>ケンキュウジョ</t>
    </rPh>
    <phoneticPr fontId="20"/>
  </si>
  <si>
    <t>国民経済計算に必要な経費</t>
  </si>
  <si>
    <t>経済研修所運営に必要な経費</t>
  </si>
  <si>
    <t>施策名：４６ 国民経済計算（政策１４－施策②）</t>
    <rPh sb="0" eb="2">
      <t>シサク</t>
    </rPh>
    <rPh sb="2" eb="3">
      <t>メイ</t>
    </rPh>
    <rPh sb="7" eb="9">
      <t>コクミン</t>
    </rPh>
    <rPh sb="9" eb="11">
      <t>ケイザイ</t>
    </rPh>
    <rPh sb="11" eb="13">
      <t>ケイサン</t>
    </rPh>
    <rPh sb="14" eb="16">
      <t>セイサク</t>
    </rPh>
    <rPh sb="19" eb="21">
      <t>シサク</t>
    </rPh>
    <phoneticPr fontId="20"/>
  </si>
  <si>
    <t>施策名：４７ 人材育成、能力開発（政策１４－施策③）</t>
    <rPh sb="0" eb="2">
      <t>シサク</t>
    </rPh>
    <rPh sb="2" eb="3">
      <t>メイ</t>
    </rPh>
    <rPh sb="7" eb="9">
      <t>ジンザイ</t>
    </rPh>
    <rPh sb="9" eb="11">
      <t>イクセイ</t>
    </rPh>
    <rPh sb="12" eb="14">
      <t>ノウリョク</t>
    </rPh>
    <rPh sb="14" eb="16">
      <t>カイハツ</t>
    </rPh>
    <rPh sb="17" eb="19">
      <t>セイサク</t>
    </rPh>
    <rPh sb="22" eb="24">
      <t>シサク</t>
    </rPh>
    <phoneticPr fontId="20"/>
  </si>
  <si>
    <t>施策名：４８ 迎賓施設の適切な運営（政策１５－施策①）</t>
    <rPh sb="0" eb="2">
      <t>シサク</t>
    </rPh>
    <rPh sb="2" eb="3">
      <t>メイ</t>
    </rPh>
    <rPh sb="7" eb="9">
      <t>ゲイヒン</t>
    </rPh>
    <rPh sb="9" eb="11">
      <t>シセツ</t>
    </rPh>
    <rPh sb="12" eb="14">
      <t>テキセツ</t>
    </rPh>
    <rPh sb="15" eb="17">
      <t>ウンエイ</t>
    </rPh>
    <rPh sb="18" eb="20">
      <t>セイサク</t>
    </rPh>
    <rPh sb="23" eb="25">
      <t>シサク</t>
    </rPh>
    <phoneticPr fontId="20"/>
  </si>
  <si>
    <t>赤坂迎賓館参観経費</t>
    <rPh sb="0" eb="2">
      <t>アカサカ</t>
    </rPh>
    <rPh sb="2" eb="5">
      <t>ゲイヒンカン</t>
    </rPh>
    <rPh sb="5" eb="7">
      <t>サンカン</t>
    </rPh>
    <rPh sb="7" eb="9">
      <t>ケイヒ</t>
    </rPh>
    <phoneticPr fontId="30"/>
  </si>
  <si>
    <t>京都迎賓館参観経費</t>
    <rPh sb="5" eb="7">
      <t>サンカン</t>
    </rPh>
    <rPh sb="7" eb="9">
      <t>ケイヒ</t>
    </rPh>
    <phoneticPr fontId="30"/>
  </si>
  <si>
    <t>施策名：４９ 宇宙開発利用の推進（政策１６－施策①）</t>
    <rPh sb="7" eb="9">
      <t>ウチュウ</t>
    </rPh>
    <rPh sb="9" eb="11">
      <t>カイハツ</t>
    </rPh>
    <rPh sb="11" eb="13">
      <t>リヨウ</t>
    </rPh>
    <rPh sb="14" eb="16">
      <t>スイシン</t>
    </rPh>
    <phoneticPr fontId="20"/>
  </si>
  <si>
    <t>実用準天頂衛星システム事業の推進</t>
  </si>
  <si>
    <t>施策名：５０ 北方領土問題解決促進のための施策の推進（政策１７－施策①）</t>
    <rPh sb="0" eb="2">
      <t>シサク</t>
    </rPh>
    <rPh sb="2" eb="3">
      <t>メイ</t>
    </rPh>
    <rPh sb="7" eb="13">
      <t>ホッポウリョウドモンダイ</t>
    </rPh>
    <rPh sb="13" eb="15">
      <t>カイケツ</t>
    </rPh>
    <rPh sb="15" eb="17">
      <t>ソクシン</t>
    </rPh>
    <rPh sb="21" eb="23">
      <t>シサク</t>
    </rPh>
    <rPh sb="24" eb="26">
      <t>スイシン</t>
    </rPh>
    <rPh sb="27" eb="29">
      <t>セイサク</t>
    </rPh>
    <rPh sb="32" eb="34">
      <t>シサク</t>
    </rPh>
    <phoneticPr fontId="20"/>
  </si>
  <si>
    <t>北方領土返還要求運動推進等経費</t>
    <rPh sb="0" eb="2">
      <t>ホッポウ</t>
    </rPh>
    <rPh sb="2" eb="4">
      <t>リョウド</t>
    </rPh>
    <rPh sb="4" eb="6">
      <t>ヘンカン</t>
    </rPh>
    <rPh sb="6" eb="8">
      <t>ヨウキュウ</t>
    </rPh>
    <rPh sb="8" eb="10">
      <t>ウンドウ</t>
    </rPh>
    <rPh sb="10" eb="12">
      <t>スイシン</t>
    </rPh>
    <rPh sb="12" eb="13">
      <t>トウ</t>
    </rPh>
    <rPh sb="13" eb="15">
      <t>ケイヒ</t>
    </rPh>
    <phoneticPr fontId="30"/>
  </si>
  <si>
    <t>施策名：５１ 子ども・子育て支援の推進（政策１８－施策①）</t>
    <rPh sb="0" eb="2">
      <t>シサク</t>
    </rPh>
    <rPh sb="2" eb="3">
      <t>メイ</t>
    </rPh>
    <rPh sb="7" eb="8">
      <t>コ</t>
    </rPh>
    <rPh sb="11" eb="13">
      <t>コソダ</t>
    </rPh>
    <rPh sb="14" eb="16">
      <t>シエン</t>
    </rPh>
    <rPh sb="17" eb="19">
      <t>スイシン</t>
    </rPh>
    <rPh sb="20" eb="22">
      <t>セイサク</t>
    </rPh>
    <rPh sb="25" eb="27">
      <t>シサク</t>
    </rPh>
    <phoneticPr fontId="20"/>
  </si>
  <si>
    <t>子ども・子育て支援に必要な経費</t>
  </si>
  <si>
    <t>地域少子化対策強化事業</t>
  </si>
  <si>
    <t>平成２７年度</t>
  </si>
  <si>
    <t>子ども・子育て本部</t>
    <rPh sb="0" eb="1">
      <t>コ</t>
    </rPh>
    <rPh sb="4" eb="6">
      <t>コソダ</t>
    </rPh>
    <rPh sb="7" eb="9">
      <t>ホンブ</t>
    </rPh>
    <phoneticPr fontId="20"/>
  </si>
  <si>
    <t>施策名：５２ 子ども・子育て家庭の生活安定化等の推進（政策１８－施策②）</t>
    <rPh sb="0" eb="2">
      <t>シサク</t>
    </rPh>
    <rPh sb="2" eb="3">
      <t>メイ</t>
    </rPh>
    <rPh sb="7" eb="8">
      <t>コ</t>
    </rPh>
    <rPh sb="11" eb="13">
      <t>コソダ</t>
    </rPh>
    <rPh sb="14" eb="16">
      <t>カテイ</t>
    </rPh>
    <rPh sb="17" eb="19">
      <t>セイカツ</t>
    </rPh>
    <rPh sb="19" eb="22">
      <t>アンテイカ</t>
    </rPh>
    <rPh sb="22" eb="23">
      <t>トウ</t>
    </rPh>
    <rPh sb="24" eb="26">
      <t>スイシン</t>
    </rPh>
    <rPh sb="27" eb="29">
      <t>セイサク</t>
    </rPh>
    <rPh sb="32" eb="34">
      <t>シサク</t>
    </rPh>
    <phoneticPr fontId="20"/>
  </si>
  <si>
    <t>児童手当等交付金に必要な経費</t>
    <rPh sb="0" eb="2">
      <t>ジドウ</t>
    </rPh>
    <rPh sb="2" eb="4">
      <t>テアテ</t>
    </rPh>
    <rPh sb="4" eb="5">
      <t>トウ</t>
    </rPh>
    <rPh sb="5" eb="8">
      <t>コウフキン</t>
    </rPh>
    <rPh sb="9" eb="11">
      <t>ヒツヨウ</t>
    </rPh>
    <rPh sb="12" eb="14">
      <t>ケイヒ</t>
    </rPh>
    <phoneticPr fontId="20"/>
  </si>
  <si>
    <t>昭和４６年度</t>
    <rPh sb="0" eb="2">
      <t>ショウワ</t>
    </rPh>
    <rPh sb="4" eb="5">
      <t>ネン</t>
    </rPh>
    <rPh sb="5" eb="6">
      <t>ド</t>
    </rPh>
    <phoneticPr fontId="21"/>
  </si>
  <si>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20"/>
  </si>
  <si>
    <t>(項)児童手当等交付金
（大事項）児童手当交付金に必要な経費
（大事項）特例給付等交付金に必要な経費</t>
    <rPh sb="1" eb="2">
      <t>コウ</t>
    </rPh>
    <rPh sb="3" eb="5">
      <t>ジドウ</t>
    </rPh>
    <rPh sb="5" eb="7">
      <t>テアテ</t>
    </rPh>
    <rPh sb="7" eb="8">
      <t>トウ</t>
    </rPh>
    <rPh sb="8" eb="11">
      <t>コウフキン</t>
    </rPh>
    <rPh sb="13" eb="14">
      <t>ダイ</t>
    </rPh>
    <rPh sb="14" eb="16">
      <t>ジコウ</t>
    </rPh>
    <rPh sb="17" eb="19">
      <t>ジドウ</t>
    </rPh>
    <rPh sb="19" eb="21">
      <t>テアテ</t>
    </rPh>
    <rPh sb="21" eb="24">
      <t>コウフキン</t>
    </rPh>
    <rPh sb="25" eb="27">
      <t>ヒツヨウ</t>
    </rPh>
    <rPh sb="28" eb="30">
      <t>ケイヒ</t>
    </rPh>
    <rPh sb="32" eb="33">
      <t>ダイ</t>
    </rPh>
    <rPh sb="33" eb="35">
      <t>ジコウ</t>
    </rPh>
    <rPh sb="36" eb="38">
      <t>トクレイ</t>
    </rPh>
    <rPh sb="38" eb="40">
      <t>キュウフ</t>
    </rPh>
    <rPh sb="40" eb="41">
      <t>トウ</t>
    </rPh>
    <rPh sb="41" eb="44">
      <t>コウフキン</t>
    </rPh>
    <rPh sb="45" eb="47">
      <t>ヒツヨウ</t>
    </rPh>
    <rPh sb="48" eb="50">
      <t>ケイヒ</t>
    </rPh>
    <phoneticPr fontId="20"/>
  </si>
  <si>
    <t>施策名：５３ 特定教育・保育施設等利用の推進（政策１８－施策③）</t>
    <rPh sb="0" eb="2">
      <t>シサク</t>
    </rPh>
    <rPh sb="2" eb="3">
      <t>メイ</t>
    </rPh>
    <rPh sb="7" eb="9">
      <t>トクテイ</t>
    </rPh>
    <rPh sb="9" eb="11">
      <t>キョウイク</t>
    </rPh>
    <rPh sb="12" eb="14">
      <t>ホイク</t>
    </rPh>
    <rPh sb="14" eb="16">
      <t>シセツ</t>
    </rPh>
    <rPh sb="16" eb="17">
      <t>トウ</t>
    </rPh>
    <rPh sb="17" eb="19">
      <t>リヨウ</t>
    </rPh>
    <rPh sb="20" eb="22">
      <t>スイシン</t>
    </rPh>
    <rPh sb="23" eb="25">
      <t>セイサク</t>
    </rPh>
    <rPh sb="28" eb="30">
      <t>シサク</t>
    </rPh>
    <phoneticPr fontId="20"/>
  </si>
  <si>
    <t>子どものための教育・保育給付に必要な経費</t>
  </si>
  <si>
    <t>施策名：５４ 地域における子ども・子育て支援対策の推進（政策１８－施策④）</t>
    <rPh sb="0" eb="2">
      <t>シサク</t>
    </rPh>
    <rPh sb="2" eb="3">
      <t>メイ</t>
    </rPh>
    <rPh sb="7" eb="9">
      <t>チイキ</t>
    </rPh>
    <rPh sb="13" eb="14">
      <t>コ</t>
    </rPh>
    <rPh sb="17" eb="19">
      <t>コソダ</t>
    </rPh>
    <rPh sb="20" eb="22">
      <t>シエン</t>
    </rPh>
    <rPh sb="22" eb="24">
      <t>タイサク</t>
    </rPh>
    <rPh sb="25" eb="27">
      <t>スイシン</t>
    </rPh>
    <rPh sb="28" eb="30">
      <t>セイサク</t>
    </rPh>
    <rPh sb="33" eb="35">
      <t>シサク</t>
    </rPh>
    <phoneticPr fontId="20"/>
  </si>
  <si>
    <t>地域子ども・子育て支援に必要な経費</t>
    <rPh sb="0" eb="2">
      <t>チイキ</t>
    </rPh>
    <rPh sb="2" eb="3">
      <t>コ</t>
    </rPh>
    <rPh sb="6" eb="8">
      <t>コソダ</t>
    </rPh>
    <rPh sb="9" eb="11">
      <t>シエン</t>
    </rPh>
    <rPh sb="12" eb="14">
      <t>ヒツヨウ</t>
    </rPh>
    <rPh sb="15" eb="17">
      <t>ケイヒ</t>
    </rPh>
    <phoneticPr fontId="20"/>
  </si>
  <si>
    <t>仕事・子育て両立支援事業に必要な経費</t>
  </si>
  <si>
    <t>年金特別会計子ども・子育て支援勘定</t>
    <rPh sb="0" eb="2">
      <t>ネンキン</t>
    </rPh>
    <rPh sb="2" eb="4">
      <t>トクベツ</t>
    </rPh>
    <rPh sb="4" eb="6">
      <t>カイケイ</t>
    </rPh>
    <rPh sb="6" eb="7">
      <t>コ</t>
    </rPh>
    <rPh sb="10" eb="12">
      <t>コソダ</t>
    </rPh>
    <rPh sb="13" eb="17">
      <t>シエンカンジョウ</t>
    </rPh>
    <phoneticPr fontId="20"/>
  </si>
  <si>
    <t>（項）地域子ども・子育て支援及仕事・子育て両立支援事業費
（大事項）地域子ども・子育て支援に必要な経費
（大事項）仕事・子育て両立支援等に必要な経費</t>
    <rPh sb="1" eb="2">
      <t>コウ</t>
    </rPh>
    <rPh sb="3" eb="5">
      <t>チイキ</t>
    </rPh>
    <rPh sb="5" eb="6">
      <t>コ</t>
    </rPh>
    <rPh sb="9" eb="11">
      <t>コソダ</t>
    </rPh>
    <rPh sb="12" eb="14">
      <t>シエン</t>
    </rPh>
    <rPh sb="14" eb="15">
      <t>オヨ</t>
    </rPh>
    <rPh sb="15" eb="17">
      <t>シゴト</t>
    </rPh>
    <rPh sb="18" eb="20">
      <t>コソダ</t>
    </rPh>
    <rPh sb="21" eb="23">
      <t>リョウリツ</t>
    </rPh>
    <rPh sb="23" eb="25">
      <t>シエン</t>
    </rPh>
    <rPh sb="25" eb="27">
      <t>ジギョウ</t>
    </rPh>
    <rPh sb="27" eb="28">
      <t>ヒ</t>
    </rPh>
    <rPh sb="30" eb="31">
      <t>ダイ</t>
    </rPh>
    <rPh sb="31" eb="33">
      <t>ジコウ</t>
    </rPh>
    <rPh sb="34" eb="36">
      <t>チイキ</t>
    </rPh>
    <rPh sb="36" eb="37">
      <t>コ</t>
    </rPh>
    <rPh sb="40" eb="42">
      <t>コソダ</t>
    </rPh>
    <rPh sb="43" eb="45">
      <t>シエン</t>
    </rPh>
    <rPh sb="46" eb="48">
      <t>ヒツヨウ</t>
    </rPh>
    <rPh sb="49" eb="51">
      <t>ケイヒ</t>
    </rPh>
    <rPh sb="53" eb="54">
      <t>ダイ</t>
    </rPh>
    <rPh sb="54" eb="56">
      <t>ジコウ</t>
    </rPh>
    <rPh sb="57" eb="59">
      <t>シゴト</t>
    </rPh>
    <rPh sb="60" eb="62">
      <t>コソダ</t>
    </rPh>
    <rPh sb="63" eb="65">
      <t>リョウリツ</t>
    </rPh>
    <rPh sb="65" eb="67">
      <t>シエン</t>
    </rPh>
    <rPh sb="67" eb="68">
      <t>トウ</t>
    </rPh>
    <rPh sb="69" eb="71">
      <t>ヒツヨウ</t>
    </rPh>
    <rPh sb="72" eb="74">
      <t>ケイヒ</t>
    </rPh>
    <phoneticPr fontId="20"/>
  </si>
  <si>
    <t>施策名：５５ 国際平和協力業務等の推進（政策２０－施策①）</t>
    <rPh sb="0" eb="2">
      <t>シサク</t>
    </rPh>
    <rPh sb="2" eb="3">
      <t>メイ</t>
    </rPh>
    <rPh sb="7" eb="9">
      <t>コクサイ</t>
    </rPh>
    <rPh sb="9" eb="11">
      <t>ヘイワ</t>
    </rPh>
    <rPh sb="11" eb="13">
      <t>キョウリョク</t>
    </rPh>
    <rPh sb="13" eb="15">
      <t>ギョウム</t>
    </rPh>
    <rPh sb="15" eb="16">
      <t>トウ</t>
    </rPh>
    <rPh sb="17" eb="19">
      <t>スイシン</t>
    </rPh>
    <rPh sb="20" eb="22">
      <t>セイサク</t>
    </rPh>
    <rPh sb="25" eb="27">
      <t>シサク</t>
    </rPh>
    <phoneticPr fontId="20"/>
  </si>
  <si>
    <t>施策名：５６　科学に関する重要事項の審議及び研究の連絡（政策２１－施策①）</t>
    <rPh sb="0" eb="2">
      <t>シサク</t>
    </rPh>
    <rPh sb="2" eb="3">
      <t>メイ</t>
    </rPh>
    <rPh sb="7" eb="9">
      <t>カガク</t>
    </rPh>
    <rPh sb="10" eb="11">
      <t>カン</t>
    </rPh>
    <rPh sb="13" eb="15">
      <t>ジュウヨウ</t>
    </rPh>
    <rPh sb="15" eb="17">
      <t>ジコウ</t>
    </rPh>
    <rPh sb="18" eb="20">
      <t>シンギ</t>
    </rPh>
    <rPh sb="20" eb="21">
      <t>オヨ</t>
    </rPh>
    <rPh sb="22" eb="24">
      <t>ケンキュウ</t>
    </rPh>
    <rPh sb="25" eb="27">
      <t>レンラク</t>
    </rPh>
    <rPh sb="28" eb="30">
      <t>セイサク</t>
    </rPh>
    <rPh sb="33" eb="35">
      <t>シサク</t>
    </rPh>
    <phoneticPr fontId="20"/>
  </si>
  <si>
    <t>昭和２３年度</t>
  </si>
  <si>
    <t>昭和６１年度</t>
  </si>
  <si>
    <t>施策名：５７ 民間人材登用等の推進（政策２２－施策①）</t>
    <rPh sb="0" eb="2">
      <t>シサク</t>
    </rPh>
    <rPh sb="2" eb="3">
      <t>メイ</t>
    </rPh>
    <rPh sb="7" eb="9">
      <t>ミンカン</t>
    </rPh>
    <rPh sb="9" eb="11">
      <t>ジンザイ</t>
    </rPh>
    <rPh sb="11" eb="13">
      <t>トウヨウ</t>
    </rPh>
    <rPh sb="13" eb="14">
      <t>トウ</t>
    </rPh>
    <rPh sb="15" eb="17">
      <t>スイシン</t>
    </rPh>
    <rPh sb="18" eb="20">
      <t>セイサク</t>
    </rPh>
    <rPh sb="23" eb="25">
      <t>シサク</t>
    </rPh>
    <phoneticPr fontId="20"/>
  </si>
  <si>
    <t>施策名：５８ 有人国境離島政策の推進（政策１９－施策①）</t>
    <rPh sb="0" eb="2">
      <t>シサク</t>
    </rPh>
    <rPh sb="2" eb="3">
      <t>メイ</t>
    </rPh>
    <rPh sb="7" eb="9">
      <t>ユウジン</t>
    </rPh>
    <rPh sb="9" eb="11">
      <t>コッキョウ</t>
    </rPh>
    <rPh sb="11" eb="13">
      <t>リトウ</t>
    </rPh>
    <rPh sb="13" eb="15">
      <t>セイサク</t>
    </rPh>
    <rPh sb="16" eb="18">
      <t>スイシン</t>
    </rPh>
    <rPh sb="19" eb="21">
      <t>セイサク</t>
    </rPh>
    <rPh sb="24" eb="26">
      <t>シサク</t>
    </rPh>
    <phoneticPr fontId="20"/>
  </si>
  <si>
    <t>有人国境離島政策の推進に必要な経費</t>
  </si>
  <si>
    <t>総合海洋政策推進事務局</t>
    <rPh sb="0" eb="2">
      <t>ソウゴウ</t>
    </rPh>
    <rPh sb="2" eb="4">
      <t>カイヨウ</t>
    </rPh>
    <rPh sb="4" eb="6">
      <t>セイサク</t>
    </rPh>
    <rPh sb="6" eb="8">
      <t>スイシン</t>
    </rPh>
    <rPh sb="8" eb="11">
      <t>ジムキョク</t>
    </rPh>
    <phoneticPr fontId="20"/>
  </si>
  <si>
    <t>いずれの施策にも関連しないもの</t>
    <rPh sb="4" eb="6">
      <t>シサク</t>
    </rPh>
    <rPh sb="8" eb="10">
      <t>カンレン</t>
    </rPh>
    <phoneticPr fontId="20"/>
  </si>
  <si>
    <t>社会保障・税番号制度に関する周知・広報に必要な経費</t>
  </si>
  <si>
    <t>社会保障・税番号システム整備等業務経費</t>
  </si>
  <si>
    <t>平成２８年度</t>
  </si>
  <si>
    <t>拉致被害者等の支援に必要な経費</t>
  </si>
  <si>
    <t>消費税転嫁等対策に必要な経費</t>
  </si>
  <si>
    <t>内閣本府庁舎等施設の整備に必要な経費</t>
  </si>
  <si>
    <t>独立行政法人国立公文書館運営費交付金に必要な経費</t>
  </si>
  <si>
    <t>経済財政政策運営の企画立案総合調整に必要な経費</t>
  </si>
  <si>
    <t>国際経済会議等に必要な経費</t>
  </si>
  <si>
    <t>雇用対策の総合的推進に必要な経費</t>
  </si>
  <si>
    <t>中長期の経済運営に必要な経費</t>
  </si>
  <si>
    <t>経済財政政策に関する有識者の見解調査・コンセンサス検討経費</t>
  </si>
  <si>
    <t>経済財政政策の効果分析</t>
  </si>
  <si>
    <t>計量分析一般関連業務</t>
  </si>
  <si>
    <t>都市再生推進経費</t>
  </si>
  <si>
    <t>科学技術・イノベーション政策に係る調査等</t>
  </si>
  <si>
    <t>総合科学技術・イノベーション活動に係る国際活動</t>
  </si>
  <si>
    <t>革新的研究開発の推進</t>
  </si>
  <si>
    <t>平成２２年度</t>
  </si>
  <si>
    <t>現地対策本部設置に係る施設の改修に要する経費</t>
  </si>
  <si>
    <t>災害対策本部予備施設の改修に要する経費</t>
  </si>
  <si>
    <t>中央防災無線網の施設整備及び管理に要する経費</t>
  </si>
  <si>
    <t>総合防災訓練大綱に基づく総合防災訓練に係る経費</t>
  </si>
  <si>
    <t>定住外国人施策推進経費</t>
  </si>
  <si>
    <t>平成２１年度</t>
  </si>
  <si>
    <t>栄典事務の適切な遂行に必要な経費</t>
  </si>
  <si>
    <t>明治９年度</t>
  </si>
  <si>
    <t>食品安全確保総合調査費</t>
  </si>
  <si>
    <t>食品安全行政の充実・強化経費</t>
  </si>
  <si>
    <t>迎賓館施設整備に必要な経費</t>
  </si>
  <si>
    <t>昭和５４年度</t>
  </si>
  <si>
    <t>クールジャパン戦略推進経費</t>
  </si>
  <si>
    <t>北方地域旧漁業権者等貸付事業</t>
  </si>
  <si>
    <t>昭和３６年度</t>
  </si>
  <si>
    <t>独立行政法人北方領土問題対策協会運営費交付金</t>
  </si>
  <si>
    <t>国立研究開発法人日本医療研究開発機構出資に必要な経費</t>
  </si>
  <si>
    <t>迎賓館の魅力向上に向けた施設整備に必要な経費</t>
  </si>
  <si>
    <t>大臣官房</t>
    <rPh sb="0" eb="2">
      <t>ダイジン</t>
    </rPh>
    <rPh sb="2" eb="4">
      <t>カンボウ</t>
    </rPh>
    <phoneticPr fontId="20"/>
  </si>
  <si>
    <t>日本医療研究開発機構・医療情報基盤担当室</t>
  </si>
  <si>
    <t>新たな国立公文書館施設の整備に必要な経費</t>
    <rPh sb="0" eb="1">
      <t>アラ</t>
    </rPh>
    <rPh sb="3" eb="5">
      <t>コクリツ</t>
    </rPh>
    <rPh sb="5" eb="9">
      <t>コウブンショカン</t>
    </rPh>
    <rPh sb="9" eb="11">
      <t>シセツ</t>
    </rPh>
    <rPh sb="12" eb="14">
      <t>セイビ</t>
    </rPh>
    <rPh sb="15" eb="17">
      <t>ヒツヨウ</t>
    </rPh>
    <rPh sb="18" eb="20">
      <t>ケイヒ</t>
    </rPh>
    <phoneticPr fontId="20"/>
  </si>
  <si>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23"/>
  </si>
  <si>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22"/>
  </si>
  <si>
    <t>（項）政府広報費（大事項）政府広報の実施等に必要な経費</t>
    <rPh sb="1" eb="2">
      <t>コウ</t>
    </rPh>
    <rPh sb="3" eb="5">
      <t>セイフ</t>
    </rPh>
    <rPh sb="5" eb="7">
      <t>コウホウ</t>
    </rPh>
    <rPh sb="7" eb="8">
      <t>ヒ</t>
    </rPh>
    <rPh sb="9" eb="10">
      <t>ダイ</t>
    </rPh>
    <rPh sb="10" eb="12">
      <t>ジコウ</t>
    </rPh>
    <rPh sb="13" eb="27">
      <t>セイフ</t>
    </rPh>
    <phoneticPr fontId="30"/>
  </si>
  <si>
    <t>（項）経済財政政策費（大事項）経済財政政策の企画立案等に必要な経費</t>
    <rPh sb="1" eb="2">
      <t>コウ</t>
    </rPh>
    <rPh sb="11" eb="13">
      <t>ダイジ</t>
    </rPh>
    <rPh sb="13" eb="14">
      <t>コウ</t>
    </rPh>
    <phoneticPr fontId="20"/>
  </si>
  <si>
    <t>（項）地方創生支援費（大事項）地方創生の支援に必要な経費</t>
    <rPh sb="1" eb="2">
      <t>コウ</t>
    </rPh>
    <rPh sb="3" eb="5">
      <t>チホウ</t>
    </rPh>
    <rPh sb="5" eb="7">
      <t>ソウセイ</t>
    </rPh>
    <rPh sb="7" eb="9">
      <t>シエン</t>
    </rPh>
    <rPh sb="9" eb="10">
      <t>ヒ</t>
    </rPh>
    <rPh sb="11" eb="12">
      <t>ダイ</t>
    </rPh>
    <rPh sb="12" eb="14">
      <t>ジコウ</t>
    </rPh>
    <rPh sb="15" eb="17">
      <t>チホウ</t>
    </rPh>
    <rPh sb="17" eb="19">
      <t>ソウセイ</t>
    </rPh>
    <rPh sb="20" eb="22">
      <t>シエン</t>
    </rPh>
    <rPh sb="23" eb="25">
      <t>ヒツヨウ</t>
    </rPh>
    <rPh sb="26" eb="28">
      <t>ケイヒ</t>
    </rPh>
    <phoneticPr fontId="20"/>
  </si>
  <si>
    <t>（項）地方創生推進事務局（大事項）地方創生の推進に係る計画認定等に必要な経費</t>
    <rPh sb="3" eb="5">
      <t>チホウ</t>
    </rPh>
    <rPh sb="5" eb="7">
      <t>ソウセイ</t>
    </rPh>
    <rPh sb="7" eb="9">
      <t>スイシン</t>
    </rPh>
    <rPh sb="9" eb="12">
      <t>ジムキョク</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phoneticPr fontId="20"/>
  </si>
  <si>
    <t>（項）総合特区推進調整費（大事項）総合特区の推進調整に必要な経費</t>
    <rPh sb="1" eb="2">
      <t>コウ</t>
    </rPh>
    <rPh sb="3" eb="5">
      <t>ソウゴウ</t>
    </rPh>
    <rPh sb="5" eb="7">
      <t>トック</t>
    </rPh>
    <rPh sb="7" eb="9">
      <t>スイシン</t>
    </rPh>
    <rPh sb="9" eb="11">
      <t>チョウセイ</t>
    </rPh>
    <rPh sb="11" eb="12">
      <t>ヒ</t>
    </rPh>
    <rPh sb="13" eb="14">
      <t>ダイ</t>
    </rPh>
    <rPh sb="14" eb="16">
      <t>ジコウ</t>
    </rPh>
    <rPh sb="17" eb="19">
      <t>ソウゴウ</t>
    </rPh>
    <rPh sb="19" eb="21">
      <t>トック</t>
    </rPh>
    <rPh sb="22" eb="24">
      <t>スイシン</t>
    </rPh>
    <rPh sb="24" eb="26">
      <t>チョウセイ</t>
    </rPh>
    <rPh sb="27" eb="29">
      <t>ヒツヨウ</t>
    </rPh>
    <rPh sb="30" eb="32">
      <t>ケイヒ</t>
    </rPh>
    <phoneticPr fontId="20"/>
  </si>
  <si>
    <t>（項）地方創生推進事務局（大事項）地方創生の推進に係る計画認定等に必要な経費
（項）地方創生推進費（大事項）地方創生の推進に必要な経費
（項）地方創生基盤整備事業推進費（大事項）地方創生の推進のための基盤整備事業に必要な経費</t>
    <rPh sb="3" eb="5">
      <t>チホウ</t>
    </rPh>
    <rPh sb="5" eb="7">
      <t>ソウセイ</t>
    </rPh>
    <rPh sb="7" eb="9">
      <t>スイシン</t>
    </rPh>
    <rPh sb="9" eb="12">
      <t>ジムキョク</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rPh sb="40" eb="41">
      <t>コウ</t>
    </rPh>
    <rPh sb="42" eb="44">
      <t>チホウ</t>
    </rPh>
    <rPh sb="44" eb="46">
      <t>ソウセイ</t>
    </rPh>
    <rPh sb="46" eb="48">
      <t>スイシン</t>
    </rPh>
    <rPh sb="48" eb="49">
      <t>ヒ</t>
    </rPh>
    <rPh sb="50" eb="51">
      <t>ダイ</t>
    </rPh>
    <rPh sb="51" eb="53">
      <t>ジコウ</t>
    </rPh>
    <rPh sb="54" eb="56">
      <t>チホウ</t>
    </rPh>
    <rPh sb="56" eb="58">
      <t>ソウセイ</t>
    </rPh>
    <rPh sb="59" eb="61">
      <t>スイシン</t>
    </rPh>
    <rPh sb="62" eb="64">
      <t>ヒツヨウ</t>
    </rPh>
    <rPh sb="65" eb="67">
      <t>ケイヒ</t>
    </rPh>
    <rPh sb="69" eb="70">
      <t>コウ</t>
    </rPh>
    <rPh sb="71" eb="73">
      <t>チホウ</t>
    </rPh>
    <rPh sb="73" eb="75">
      <t>ソウセイ</t>
    </rPh>
    <rPh sb="75" eb="77">
      <t>キバン</t>
    </rPh>
    <rPh sb="77" eb="79">
      <t>セイビ</t>
    </rPh>
    <rPh sb="79" eb="81">
      <t>ジギョウ</t>
    </rPh>
    <rPh sb="81" eb="83">
      <t>スイシン</t>
    </rPh>
    <rPh sb="83" eb="84">
      <t>ヒ</t>
    </rPh>
    <rPh sb="85" eb="86">
      <t>ダイ</t>
    </rPh>
    <rPh sb="86" eb="88">
      <t>ジコウ</t>
    </rPh>
    <rPh sb="89" eb="91">
      <t>チホウ</t>
    </rPh>
    <rPh sb="91" eb="93">
      <t>ソウセイ</t>
    </rPh>
    <rPh sb="94" eb="96">
      <t>スイシン</t>
    </rPh>
    <rPh sb="100" eb="102">
      <t>キバン</t>
    </rPh>
    <rPh sb="102" eb="104">
      <t>セイビ</t>
    </rPh>
    <rPh sb="104" eb="106">
      <t>ジギョウ</t>
    </rPh>
    <rPh sb="107" eb="109">
      <t>ヒツヨウ</t>
    </rPh>
    <rPh sb="110" eb="112">
      <t>ケイヒ</t>
    </rPh>
    <phoneticPr fontId="20"/>
  </si>
  <si>
    <t>（項）地方創生推進費（大事項）地方創生の推進に必要な経費
（項）地方創生基盤整備事業推進費（大事項）地方創生の推進のための基盤整備事業に必要な経費</t>
    <rPh sb="1" eb="2">
      <t>コウ</t>
    </rPh>
    <rPh sb="3" eb="5">
      <t>チホウ</t>
    </rPh>
    <rPh sb="5" eb="7">
      <t>ソウセイ</t>
    </rPh>
    <rPh sb="7" eb="9">
      <t>スイシン</t>
    </rPh>
    <rPh sb="9" eb="10">
      <t>ヒ</t>
    </rPh>
    <rPh sb="11" eb="12">
      <t>ダイ</t>
    </rPh>
    <rPh sb="12" eb="14">
      <t>ジコウ</t>
    </rPh>
    <rPh sb="15" eb="17">
      <t>チホウ</t>
    </rPh>
    <rPh sb="17" eb="19">
      <t>ソウセイ</t>
    </rPh>
    <rPh sb="20" eb="22">
      <t>スイシン</t>
    </rPh>
    <rPh sb="23" eb="25">
      <t>ヒツヨウ</t>
    </rPh>
    <rPh sb="26" eb="28">
      <t>ケイヒ</t>
    </rPh>
    <rPh sb="30" eb="31">
      <t>コウ</t>
    </rPh>
    <rPh sb="32" eb="34">
      <t>チホウ</t>
    </rPh>
    <rPh sb="34" eb="36">
      <t>ソウセイ</t>
    </rPh>
    <rPh sb="36" eb="38">
      <t>キバン</t>
    </rPh>
    <rPh sb="38" eb="40">
      <t>セイビ</t>
    </rPh>
    <rPh sb="40" eb="42">
      <t>ジギョウ</t>
    </rPh>
    <rPh sb="42" eb="44">
      <t>スイシン</t>
    </rPh>
    <rPh sb="44" eb="45">
      <t>ヒ</t>
    </rPh>
    <rPh sb="46" eb="47">
      <t>ダイ</t>
    </rPh>
    <rPh sb="47" eb="49">
      <t>ジコウ</t>
    </rPh>
    <rPh sb="50" eb="52">
      <t>チホウ</t>
    </rPh>
    <rPh sb="52" eb="54">
      <t>ソウセイ</t>
    </rPh>
    <rPh sb="55" eb="57">
      <t>スイシン</t>
    </rPh>
    <rPh sb="61" eb="63">
      <t>キバン</t>
    </rPh>
    <rPh sb="63" eb="65">
      <t>セイビ</t>
    </rPh>
    <rPh sb="65" eb="67">
      <t>ジギョウ</t>
    </rPh>
    <rPh sb="68" eb="70">
      <t>ヒツヨウ</t>
    </rPh>
    <rPh sb="71" eb="73">
      <t>ケイヒ</t>
    </rPh>
    <phoneticPr fontId="20"/>
  </si>
  <si>
    <t>（項）遺棄化学兵器廃棄処理事業費（大事項）遺棄化学兵器廃棄処理事業に必要な経費</t>
    <rPh sb="1" eb="2">
      <t>コウ</t>
    </rPh>
    <rPh sb="3" eb="16">
      <t>イキ</t>
    </rPh>
    <rPh sb="17" eb="18">
      <t>ダイ</t>
    </rPh>
    <rPh sb="18" eb="20">
      <t>ジコウ</t>
    </rPh>
    <rPh sb="21" eb="39">
      <t>イキ</t>
    </rPh>
    <phoneticPr fontId="20"/>
  </si>
  <si>
    <t>（項）防災政策費（大事項）防災基本政策の企画立案等に必要な経費</t>
    <phoneticPr fontId="22"/>
  </si>
  <si>
    <t>（項）原子力災害対策費（大事項）原子力災害対策に必要な経費</t>
    <rPh sb="3" eb="6">
      <t>ゲンシリョク</t>
    </rPh>
    <rPh sb="6" eb="8">
      <t>サイガイ</t>
    </rPh>
    <rPh sb="8" eb="11">
      <t>タイサクヒ</t>
    </rPh>
    <rPh sb="16" eb="19">
      <t>ゲンシリョク</t>
    </rPh>
    <rPh sb="19" eb="21">
      <t>サイガイ</t>
    </rPh>
    <rPh sb="21" eb="23">
      <t>タイサク</t>
    </rPh>
    <rPh sb="24" eb="26">
      <t>ヒツヨウ</t>
    </rPh>
    <rPh sb="27" eb="29">
      <t>ケイヒ</t>
    </rPh>
    <phoneticPr fontId="20"/>
  </si>
  <si>
    <t>（項）原子力安全規制対策費（大事項）原子力の安全規制対策に必要な経費</t>
    <rPh sb="1" eb="2">
      <t>コウ</t>
    </rPh>
    <rPh sb="3" eb="6">
      <t>ゲンシリョク</t>
    </rPh>
    <rPh sb="6" eb="8">
      <t>アンゼン</t>
    </rPh>
    <rPh sb="8" eb="10">
      <t>キセイ</t>
    </rPh>
    <rPh sb="10" eb="13">
      <t>タイサクヒ</t>
    </rPh>
    <rPh sb="14" eb="15">
      <t>ダイ</t>
    </rPh>
    <rPh sb="15" eb="17">
      <t>ジコウ</t>
    </rPh>
    <rPh sb="18" eb="21">
      <t>ゲンシリョク</t>
    </rPh>
    <rPh sb="22" eb="24">
      <t>アンゼン</t>
    </rPh>
    <rPh sb="24" eb="26">
      <t>キセイ</t>
    </rPh>
    <rPh sb="26" eb="28">
      <t>タイサク</t>
    </rPh>
    <rPh sb="29" eb="31">
      <t>ヒツヨウ</t>
    </rPh>
    <rPh sb="32" eb="34">
      <t>ケイヒ</t>
    </rPh>
    <phoneticPr fontId="20"/>
  </si>
  <si>
    <t>（項）沖縄振興交付金事業推進費（大事項）沖縄振興交付金事業の推進に必要な経費</t>
    <rPh sb="1" eb="2">
      <t>コウ</t>
    </rPh>
    <rPh sb="3" eb="5">
      <t>オキナワ</t>
    </rPh>
    <rPh sb="5" eb="7">
      <t>シンコウ</t>
    </rPh>
    <rPh sb="7" eb="10">
      <t>コウフキン</t>
    </rPh>
    <rPh sb="10" eb="12">
      <t>ジギョウ</t>
    </rPh>
    <rPh sb="12" eb="14">
      <t>スイシン</t>
    </rPh>
    <rPh sb="14" eb="15">
      <t>ヒ</t>
    </rPh>
    <rPh sb="16" eb="17">
      <t>ダイ</t>
    </rPh>
    <rPh sb="17" eb="19">
      <t>ジコウ</t>
    </rPh>
    <rPh sb="20" eb="22">
      <t>オキナワ</t>
    </rPh>
    <rPh sb="22" eb="24">
      <t>シンコウ</t>
    </rPh>
    <rPh sb="24" eb="27">
      <t>コウフキン</t>
    </rPh>
    <rPh sb="27" eb="29">
      <t>ジギョウ</t>
    </rPh>
    <rPh sb="30" eb="32">
      <t>スイシン</t>
    </rPh>
    <rPh sb="33" eb="35">
      <t>ヒツヨウ</t>
    </rPh>
    <rPh sb="36" eb="38">
      <t>ケイヒ</t>
    </rPh>
    <phoneticPr fontId="20"/>
  </si>
  <si>
    <t>（項）沖縄政策費（大事項）沖縄政策の推進に必要な経費</t>
    <rPh sb="1" eb="2">
      <t>コウ</t>
    </rPh>
    <rPh sb="3" eb="5">
      <t>オキナワ</t>
    </rPh>
    <rPh sb="5" eb="7">
      <t>セイサク</t>
    </rPh>
    <rPh sb="7" eb="8">
      <t>ヒ</t>
    </rPh>
    <rPh sb="9" eb="10">
      <t>ダイ</t>
    </rPh>
    <rPh sb="10" eb="12">
      <t>ジコウ</t>
    </rPh>
    <rPh sb="13" eb="15">
      <t>オキナワ</t>
    </rPh>
    <rPh sb="15" eb="17">
      <t>セイサク</t>
    </rPh>
    <rPh sb="18" eb="20">
      <t>スイシン</t>
    </rPh>
    <rPh sb="21" eb="23">
      <t>ヒツヨウ</t>
    </rPh>
    <rPh sb="24" eb="26">
      <t>ケイヒ</t>
    </rPh>
    <phoneticPr fontId="20"/>
  </si>
  <si>
    <t>（項）沖縄振興推進調査費（大事項）沖縄振興推進調査に必要な経費</t>
    <rPh sb="1" eb="2">
      <t>コウ</t>
    </rPh>
    <rPh sb="3" eb="5">
      <t>オキナワ</t>
    </rPh>
    <rPh sb="5" eb="7">
      <t>シンコウ</t>
    </rPh>
    <rPh sb="7" eb="9">
      <t>スイシン</t>
    </rPh>
    <rPh sb="9" eb="11">
      <t>チョウサ</t>
    </rPh>
    <rPh sb="11" eb="12">
      <t>ヒ</t>
    </rPh>
    <rPh sb="13" eb="14">
      <t>ダイ</t>
    </rPh>
    <rPh sb="14" eb="16">
      <t>ジコウ</t>
    </rPh>
    <rPh sb="17" eb="19">
      <t>オキナワ</t>
    </rPh>
    <rPh sb="19" eb="21">
      <t>シンコウ</t>
    </rPh>
    <rPh sb="21" eb="23">
      <t>スイシン</t>
    </rPh>
    <rPh sb="23" eb="25">
      <t>チョウサ</t>
    </rPh>
    <rPh sb="26" eb="28">
      <t>ヒツヨウ</t>
    </rPh>
    <rPh sb="29" eb="31">
      <t>ケイヒ</t>
    </rPh>
    <phoneticPr fontId="20"/>
  </si>
  <si>
    <t>（項）沖縄教育振興事業費（大事項）公立文教施設整備に必要な経費</t>
    <rPh sb="1" eb="2">
      <t>コウ</t>
    </rPh>
    <rPh sb="3" eb="5">
      <t>オキナワ</t>
    </rPh>
    <rPh sb="5" eb="7">
      <t>キョウイク</t>
    </rPh>
    <rPh sb="7" eb="9">
      <t>シンコウ</t>
    </rPh>
    <rPh sb="9" eb="11">
      <t>ジギョウ</t>
    </rPh>
    <rPh sb="11" eb="12">
      <t>ヒ</t>
    </rPh>
    <rPh sb="13" eb="14">
      <t>ダイ</t>
    </rPh>
    <rPh sb="14" eb="16">
      <t>ジコウ</t>
    </rPh>
    <rPh sb="17" eb="19">
      <t>コウリツ</t>
    </rPh>
    <rPh sb="19" eb="21">
      <t>ブンキョウ</t>
    </rPh>
    <rPh sb="21" eb="23">
      <t>シセツ</t>
    </rPh>
    <rPh sb="23" eb="25">
      <t>セイビ</t>
    </rPh>
    <rPh sb="26" eb="28">
      <t>ヒツヨウ</t>
    </rPh>
    <rPh sb="29" eb="31">
      <t>ケイヒ</t>
    </rPh>
    <phoneticPr fontId="20"/>
  </si>
  <si>
    <t>（項）沖縄保健衛生諸費（大事項）医師歯科医師等の派遣に必要な経費</t>
    <rPh sb="1" eb="2">
      <t>コウ</t>
    </rPh>
    <rPh sb="3" eb="5">
      <t>オキナワ</t>
    </rPh>
    <rPh sb="5" eb="7">
      <t>ホケン</t>
    </rPh>
    <rPh sb="7" eb="9">
      <t>エイセイ</t>
    </rPh>
    <rPh sb="9" eb="11">
      <t>ショヒ</t>
    </rPh>
    <rPh sb="12" eb="13">
      <t>ダイ</t>
    </rPh>
    <rPh sb="13" eb="15">
      <t>ジコウ</t>
    </rPh>
    <rPh sb="16" eb="18">
      <t>イシ</t>
    </rPh>
    <rPh sb="18" eb="20">
      <t>シカ</t>
    </rPh>
    <rPh sb="20" eb="22">
      <t>イシ</t>
    </rPh>
    <rPh sb="22" eb="23">
      <t>ナド</t>
    </rPh>
    <rPh sb="24" eb="26">
      <t>ハケン</t>
    </rPh>
    <rPh sb="27" eb="29">
      <t>ヒツヨウ</t>
    </rPh>
    <rPh sb="30" eb="32">
      <t>ケイヒ</t>
    </rPh>
    <phoneticPr fontId="20"/>
  </si>
  <si>
    <t>（項）沖縄北部連携促進特別振興対策特定開発事業推進費（大事項）沖縄北部連携促進特別振興対策に係る特定開発事業の推進に必要な経費</t>
    <rPh sb="1" eb="2">
      <t>コウ</t>
    </rPh>
    <rPh sb="3" eb="5">
      <t>オキナワ</t>
    </rPh>
    <rPh sb="5" eb="7">
      <t>ホクブ</t>
    </rPh>
    <rPh sb="7" eb="9">
      <t>レンケイ</t>
    </rPh>
    <rPh sb="9" eb="11">
      <t>ソクシン</t>
    </rPh>
    <rPh sb="11" eb="13">
      <t>トクベツ</t>
    </rPh>
    <rPh sb="13" eb="15">
      <t>シンコウ</t>
    </rPh>
    <rPh sb="15" eb="17">
      <t>タイサク</t>
    </rPh>
    <rPh sb="17" eb="19">
      <t>トクテイ</t>
    </rPh>
    <rPh sb="19" eb="21">
      <t>カイハツ</t>
    </rPh>
    <rPh sb="21" eb="23">
      <t>ジギョウ</t>
    </rPh>
    <rPh sb="23" eb="25">
      <t>スイシン</t>
    </rPh>
    <rPh sb="25" eb="26">
      <t>ヒ</t>
    </rPh>
    <rPh sb="27" eb="28">
      <t>ダイ</t>
    </rPh>
    <rPh sb="28" eb="30">
      <t>ジコウ</t>
    </rPh>
    <rPh sb="31" eb="33">
      <t>オキナワ</t>
    </rPh>
    <rPh sb="33" eb="35">
      <t>ホクブ</t>
    </rPh>
    <rPh sb="35" eb="37">
      <t>レンケイ</t>
    </rPh>
    <rPh sb="37" eb="39">
      <t>ソクシン</t>
    </rPh>
    <rPh sb="39" eb="41">
      <t>トクベツ</t>
    </rPh>
    <rPh sb="41" eb="43">
      <t>シンコウ</t>
    </rPh>
    <rPh sb="43" eb="45">
      <t>タイサク</t>
    </rPh>
    <rPh sb="46" eb="47">
      <t>カカ</t>
    </rPh>
    <rPh sb="48" eb="50">
      <t>トクテイ</t>
    </rPh>
    <rPh sb="50" eb="52">
      <t>カイハツ</t>
    </rPh>
    <rPh sb="52" eb="54">
      <t>ジギョウ</t>
    </rPh>
    <rPh sb="55" eb="57">
      <t>スイシン</t>
    </rPh>
    <rPh sb="58" eb="60">
      <t>ヒツヨウ</t>
    </rPh>
    <rPh sb="61" eb="63">
      <t>ケイヒ</t>
    </rPh>
    <phoneticPr fontId="20"/>
  </si>
  <si>
    <t>（項）沖縄開発事業費（大事項）海岸事業に必要な経費</t>
    <rPh sb="1" eb="2">
      <t>コウ</t>
    </rPh>
    <rPh sb="11" eb="12">
      <t>ダイ</t>
    </rPh>
    <rPh sb="12" eb="14">
      <t>ジコウ</t>
    </rPh>
    <rPh sb="15" eb="17">
      <t>カイガン</t>
    </rPh>
    <rPh sb="17" eb="19">
      <t>ジギョウ</t>
    </rPh>
    <rPh sb="20" eb="22">
      <t>ヒツヨウ</t>
    </rPh>
    <rPh sb="23" eb="25">
      <t>ケイヒ</t>
    </rPh>
    <phoneticPr fontId="20"/>
  </si>
  <si>
    <t>（項）沖縄開発事業費（大事項）水道施設整備に必要な経費</t>
    <rPh sb="1" eb="2">
      <t>コウ</t>
    </rPh>
    <rPh sb="11" eb="12">
      <t>ダイ</t>
    </rPh>
    <rPh sb="12" eb="14">
      <t>ジコウ</t>
    </rPh>
    <rPh sb="15" eb="17">
      <t>スイドウ</t>
    </rPh>
    <rPh sb="17" eb="19">
      <t>シセツ</t>
    </rPh>
    <rPh sb="19" eb="21">
      <t>セイビ</t>
    </rPh>
    <rPh sb="22" eb="24">
      <t>ヒツヨウ</t>
    </rPh>
    <rPh sb="25" eb="27">
      <t>ケイヒ</t>
    </rPh>
    <phoneticPr fontId="20"/>
  </si>
  <si>
    <t>（項）沖縄開発事業費（大事項）廃棄物処理施設整備に必要な経費</t>
    <rPh sb="11" eb="12">
      <t>ダイ</t>
    </rPh>
    <rPh sb="12" eb="14">
      <t>ジコウ</t>
    </rPh>
    <rPh sb="15" eb="18">
      <t>ハイキブツ</t>
    </rPh>
    <rPh sb="18" eb="20">
      <t>ショリ</t>
    </rPh>
    <rPh sb="20" eb="22">
      <t>シセツ</t>
    </rPh>
    <rPh sb="22" eb="24">
      <t>セイビ</t>
    </rPh>
    <rPh sb="25" eb="27">
      <t>ヒツヨウ</t>
    </rPh>
    <rPh sb="28" eb="30">
      <t>ケイヒ</t>
    </rPh>
    <phoneticPr fontId="20"/>
  </si>
  <si>
    <t>（項）沖縄開発事業費（大事項）良好で緑豊かな都市空間の形成等のための国営公園事業に必要な経費</t>
    <rPh sb="11" eb="12">
      <t>ダイ</t>
    </rPh>
    <rPh sb="12" eb="14">
      <t>ジコウ</t>
    </rPh>
    <rPh sb="15" eb="17">
      <t>リョウコウ</t>
    </rPh>
    <rPh sb="18" eb="19">
      <t>ミドリ</t>
    </rPh>
    <rPh sb="19" eb="20">
      <t>ユタ</t>
    </rPh>
    <rPh sb="22" eb="24">
      <t>トシ</t>
    </rPh>
    <rPh sb="24" eb="26">
      <t>クウカン</t>
    </rPh>
    <rPh sb="27" eb="29">
      <t>ケイセイ</t>
    </rPh>
    <rPh sb="29" eb="30">
      <t>ナド</t>
    </rPh>
    <rPh sb="34" eb="36">
      <t>コクエイ</t>
    </rPh>
    <rPh sb="36" eb="38">
      <t>コウエン</t>
    </rPh>
    <rPh sb="38" eb="40">
      <t>ジギョウ</t>
    </rPh>
    <rPh sb="41" eb="43">
      <t>ヒツヨウ</t>
    </rPh>
    <rPh sb="44" eb="46">
      <t>ケイヒ</t>
    </rPh>
    <phoneticPr fontId="20"/>
  </si>
  <si>
    <t>（項）沖縄開発事業費（大事項）森林整備事業に必要な経費</t>
    <rPh sb="11" eb="12">
      <t>ダイ</t>
    </rPh>
    <rPh sb="12" eb="14">
      <t>ジコウ</t>
    </rPh>
    <rPh sb="15" eb="17">
      <t>シンリン</t>
    </rPh>
    <rPh sb="17" eb="19">
      <t>セイビ</t>
    </rPh>
    <rPh sb="19" eb="21">
      <t>ジギョウ</t>
    </rPh>
    <rPh sb="22" eb="24">
      <t>ヒツヨウ</t>
    </rPh>
    <rPh sb="25" eb="27">
      <t>ケイヒ</t>
    </rPh>
    <phoneticPr fontId="20"/>
  </si>
  <si>
    <t>（項）沖縄開発事業費（大事項）治山事業に必要な経費</t>
    <rPh sb="11" eb="12">
      <t>ダイ</t>
    </rPh>
    <rPh sb="12" eb="14">
      <t>ジコウ</t>
    </rPh>
    <rPh sb="15" eb="17">
      <t>チサン</t>
    </rPh>
    <rPh sb="17" eb="19">
      <t>ジギョウ</t>
    </rPh>
    <rPh sb="20" eb="22">
      <t>ヒツヨウ</t>
    </rPh>
    <rPh sb="23" eb="25">
      <t>ケイヒ</t>
    </rPh>
    <phoneticPr fontId="20"/>
  </si>
  <si>
    <t>（項）沖縄開発事業費（大事項）水産基盤整備に必要な経費</t>
    <rPh sb="11" eb="12">
      <t>ダイ</t>
    </rPh>
    <rPh sb="12" eb="14">
      <t>ジコウ</t>
    </rPh>
    <rPh sb="15" eb="17">
      <t>スイサン</t>
    </rPh>
    <rPh sb="17" eb="19">
      <t>キバン</t>
    </rPh>
    <rPh sb="19" eb="21">
      <t>セイビ</t>
    </rPh>
    <rPh sb="22" eb="24">
      <t>ヒツヨウ</t>
    </rPh>
    <rPh sb="25" eb="27">
      <t>ケイヒ</t>
    </rPh>
    <phoneticPr fontId="20"/>
  </si>
  <si>
    <t>（項）沖縄開発事業費（大事項）農業生産基盤整備事業に必要な経費</t>
    <rPh sb="11" eb="12">
      <t>ダイ</t>
    </rPh>
    <rPh sb="12" eb="14">
      <t>ジコウ</t>
    </rPh>
    <rPh sb="15" eb="17">
      <t>ノウギョウ</t>
    </rPh>
    <rPh sb="17" eb="19">
      <t>セイサン</t>
    </rPh>
    <rPh sb="19" eb="21">
      <t>キバン</t>
    </rPh>
    <rPh sb="21" eb="23">
      <t>セイビ</t>
    </rPh>
    <rPh sb="23" eb="25">
      <t>ジギョウ</t>
    </rPh>
    <rPh sb="26" eb="28">
      <t>ヒツヨウ</t>
    </rPh>
    <rPh sb="29" eb="31">
      <t>ケイヒ</t>
    </rPh>
    <phoneticPr fontId="20"/>
  </si>
  <si>
    <t>（項）沖縄開発事業費（大事項）社会資本総合整備事業に必要な経費</t>
    <rPh sb="11" eb="12">
      <t>ダイ</t>
    </rPh>
    <rPh sb="12" eb="14">
      <t>ジコウ</t>
    </rPh>
    <rPh sb="15" eb="17">
      <t>シャカイ</t>
    </rPh>
    <rPh sb="17" eb="19">
      <t>シホン</t>
    </rPh>
    <rPh sb="19" eb="21">
      <t>ソウゴウ</t>
    </rPh>
    <rPh sb="21" eb="23">
      <t>セイビ</t>
    </rPh>
    <rPh sb="23" eb="25">
      <t>ジギョウ</t>
    </rPh>
    <rPh sb="26" eb="28">
      <t>ヒツヨウ</t>
    </rPh>
    <rPh sb="29" eb="31">
      <t>ケイヒ</t>
    </rPh>
    <phoneticPr fontId="20"/>
  </si>
  <si>
    <t>（項）沖縄政策費（大事項）沖縄科学技術大学院大学学園に必要な経費</t>
    <rPh sb="1" eb="2">
      <t>コウ</t>
    </rPh>
    <rPh sb="3" eb="5">
      <t>オキナワ</t>
    </rPh>
    <rPh sb="5" eb="7">
      <t>セイサク</t>
    </rPh>
    <rPh sb="7" eb="8">
      <t>ヒ</t>
    </rPh>
    <rPh sb="9" eb="10">
      <t>ダイ</t>
    </rPh>
    <rPh sb="10" eb="12">
      <t>ジコウ</t>
    </rPh>
    <rPh sb="13" eb="15">
      <t>オキナワ</t>
    </rPh>
    <rPh sb="15" eb="17">
      <t>カガク</t>
    </rPh>
    <rPh sb="17" eb="19">
      <t>ギジュツ</t>
    </rPh>
    <rPh sb="19" eb="22">
      <t>ダイガクイン</t>
    </rPh>
    <rPh sb="22" eb="24">
      <t>ダイガク</t>
    </rPh>
    <rPh sb="24" eb="26">
      <t>ガクエン</t>
    </rPh>
    <rPh sb="27" eb="29">
      <t>ヒツヨウ</t>
    </rPh>
    <rPh sb="30" eb="32">
      <t>ケイヒ</t>
    </rPh>
    <phoneticPr fontId="20"/>
  </si>
  <si>
    <t>（項）共生社会政策費（大事項）共生社会政策の企画立案等に必要な経費</t>
    <rPh sb="1" eb="2">
      <t>コウ</t>
    </rPh>
    <rPh sb="3" eb="5">
      <t>キョウセイ</t>
    </rPh>
    <rPh sb="5" eb="7">
      <t>シャカイ</t>
    </rPh>
    <rPh sb="7" eb="9">
      <t>セイサク</t>
    </rPh>
    <rPh sb="9" eb="10">
      <t>ヒ</t>
    </rPh>
    <rPh sb="11" eb="12">
      <t>ダイ</t>
    </rPh>
    <rPh sb="12" eb="14">
      <t>ジコウ</t>
    </rPh>
    <rPh sb="15" eb="21">
      <t>キョウセイシャカイセイサク</t>
    </rPh>
    <rPh sb="22" eb="24">
      <t>キカク</t>
    </rPh>
    <rPh sb="24" eb="26">
      <t>リツアン</t>
    </rPh>
    <rPh sb="26" eb="27">
      <t>ナド</t>
    </rPh>
    <rPh sb="28" eb="30">
      <t>ヒツヨウ</t>
    </rPh>
    <rPh sb="31" eb="33">
      <t>ケイヒ</t>
    </rPh>
    <phoneticPr fontId="20"/>
  </si>
  <si>
    <t>（項）男女共同参画社会形成促進費（大事項）男女共同参画社会の形成の促進に必要な経費</t>
    <rPh sb="1" eb="2">
      <t>コウ</t>
    </rPh>
    <rPh sb="3" eb="5">
      <t>ダンジョ</t>
    </rPh>
    <rPh sb="5" eb="7">
      <t>キョウドウ</t>
    </rPh>
    <rPh sb="7" eb="9">
      <t>サンカク</t>
    </rPh>
    <rPh sb="9" eb="11">
      <t>シャカイ</t>
    </rPh>
    <rPh sb="11" eb="13">
      <t>ケイセイ</t>
    </rPh>
    <rPh sb="13" eb="15">
      <t>ソクシン</t>
    </rPh>
    <rPh sb="15" eb="16">
      <t>ヒ</t>
    </rPh>
    <rPh sb="17" eb="18">
      <t>ダイ</t>
    </rPh>
    <rPh sb="18" eb="20">
      <t>ジコウ</t>
    </rPh>
    <rPh sb="21" eb="23">
      <t>ダンジョ</t>
    </rPh>
    <rPh sb="23" eb="25">
      <t>キョウドウ</t>
    </rPh>
    <rPh sb="25" eb="27">
      <t>サンカク</t>
    </rPh>
    <rPh sb="27" eb="29">
      <t>シャカイ</t>
    </rPh>
    <rPh sb="30" eb="32">
      <t>ケイセイ</t>
    </rPh>
    <rPh sb="33" eb="35">
      <t>ソクシン</t>
    </rPh>
    <rPh sb="36" eb="38">
      <t>ヒツヨウ</t>
    </rPh>
    <rPh sb="39" eb="41">
      <t>ケイヒ</t>
    </rPh>
    <phoneticPr fontId="20"/>
  </si>
  <si>
    <t>（項）経済社会総合研究所（大事項）経済社会活動の研究等に必要な経費</t>
    <rPh sb="1" eb="2">
      <t>コウ</t>
    </rPh>
    <rPh sb="3" eb="5">
      <t>ケイザイ</t>
    </rPh>
    <rPh sb="5" eb="7">
      <t>シャカイ</t>
    </rPh>
    <rPh sb="7" eb="9">
      <t>ソウゴウ</t>
    </rPh>
    <rPh sb="9" eb="12">
      <t>ケンキュウジョ</t>
    </rPh>
    <rPh sb="13" eb="14">
      <t>ダイ</t>
    </rPh>
    <rPh sb="14" eb="16">
      <t>ジコウ</t>
    </rPh>
    <rPh sb="17" eb="19">
      <t>ケイザイ</t>
    </rPh>
    <rPh sb="19" eb="21">
      <t>シャカイ</t>
    </rPh>
    <rPh sb="21" eb="23">
      <t>カツドウ</t>
    </rPh>
    <rPh sb="24" eb="27">
      <t>ケンキュウナド</t>
    </rPh>
    <rPh sb="28" eb="30">
      <t>ヒツヨウ</t>
    </rPh>
    <rPh sb="31" eb="33">
      <t>ケイヒ</t>
    </rPh>
    <phoneticPr fontId="20"/>
  </si>
  <si>
    <t>（項）子ども・子育て本部（大事項）子ども・子育て支援に必要な経費</t>
    <rPh sb="1" eb="2">
      <t>コウ</t>
    </rPh>
    <rPh sb="3" eb="4">
      <t>コ</t>
    </rPh>
    <rPh sb="7" eb="9">
      <t>コソダ</t>
    </rPh>
    <rPh sb="10" eb="12">
      <t>ホンブ</t>
    </rPh>
    <rPh sb="13" eb="14">
      <t>ダイ</t>
    </rPh>
    <rPh sb="14" eb="16">
      <t>ジコウ</t>
    </rPh>
    <rPh sb="17" eb="18">
      <t>コ</t>
    </rPh>
    <rPh sb="21" eb="23">
      <t>コソダ</t>
    </rPh>
    <rPh sb="24" eb="26">
      <t>シエン</t>
    </rPh>
    <rPh sb="27" eb="29">
      <t>ヒツヨウ</t>
    </rPh>
    <rPh sb="30" eb="32">
      <t>ケイヒ</t>
    </rPh>
    <phoneticPr fontId="20"/>
  </si>
  <si>
    <t>（項）子ども・子育て支援推進費（大事項）子どものための教育・保育給付等に必要な経費</t>
    <rPh sb="1" eb="2">
      <t>コウ</t>
    </rPh>
    <rPh sb="3" eb="4">
      <t>コ</t>
    </rPh>
    <rPh sb="7" eb="9">
      <t>コソダ</t>
    </rPh>
    <rPh sb="10" eb="12">
      <t>シエン</t>
    </rPh>
    <rPh sb="12" eb="14">
      <t>スイシン</t>
    </rPh>
    <rPh sb="14" eb="15">
      <t>ヒ</t>
    </rPh>
    <rPh sb="16" eb="17">
      <t>ダイ</t>
    </rPh>
    <rPh sb="17" eb="19">
      <t>ジコウ</t>
    </rPh>
    <rPh sb="34" eb="35">
      <t>トウ</t>
    </rPh>
    <rPh sb="36" eb="38">
      <t>ヒツヨウ</t>
    </rPh>
    <rPh sb="39" eb="41">
      <t>ケイヒ</t>
    </rPh>
    <phoneticPr fontId="20"/>
  </si>
  <si>
    <t>（項）地域子ども・子育て支援及仕事・子育て両立支援事業費（大事項）仕事・子育て両立支援等に必要な経費</t>
    <rPh sb="1" eb="2">
      <t>コウ</t>
    </rPh>
    <rPh sb="3" eb="5">
      <t>チイキ</t>
    </rPh>
    <rPh sb="5" eb="6">
      <t>コ</t>
    </rPh>
    <rPh sb="9" eb="11">
      <t>コソダ</t>
    </rPh>
    <rPh sb="12" eb="14">
      <t>シエン</t>
    </rPh>
    <rPh sb="14" eb="15">
      <t>キュウ</t>
    </rPh>
    <rPh sb="15" eb="17">
      <t>シゴト</t>
    </rPh>
    <rPh sb="18" eb="20">
      <t>コソダ</t>
    </rPh>
    <rPh sb="21" eb="23">
      <t>リョウリツ</t>
    </rPh>
    <rPh sb="23" eb="25">
      <t>シエン</t>
    </rPh>
    <rPh sb="25" eb="27">
      <t>ジギョウ</t>
    </rPh>
    <rPh sb="27" eb="28">
      <t>ヒ</t>
    </rPh>
    <rPh sb="29" eb="31">
      <t>ダイジ</t>
    </rPh>
    <rPh sb="31" eb="32">
      <t>コウ</t>
    </rPh>
    <rPh sb="33" eb="35">
      <t>シゴト</t>
    </rPh>
    <rPh sb="36" eb="38">
      <t>コソダ</t>
    </rPh>
    <rPh sb="39" eb="41">
      <t>リョウリツ</t>
    </rPh>
    <rPh sb="41" eb="43">
      <t>シエン</t>
    </rPh>
    <rPh sb="43" eb="44">
      <t>トウ</t>
    </rPh>
    <rPh sb="45" eb="47">
      <t>ヒツヨウ</t>
    </rPh>
    <rPh sb="48" eb="50">
      <t>ケイヒ</t>
    </rPh>
    <phoneticPr fontId="20"/>
  </si>
  <si>
    <t>（項）内閣本府共通費（大事項）拉致被害者等の支援に必要な経費</t>
    <rPh sb="1" eb="2">
      <t>コウ</t>
    </rPh>
    <rPh sb="3" eb="5">
      <t>ナイカク</t>
    </rPh>
    <rPh sb="5" eb="6">
      <t>ホン</t>
    </rPh>
    <rPh sb="6" eb="7">
      <t>フ</t>
    </rPh>
    <rPh sb="7" eb="9">
      <t>キョウツウ</t>
    </rPh>
    <rPh sb="9" eb="10">
      <t>ヒ</t>
    </rPh>
    <rPh sb="11" eb="13">
      <t>ダイジ</t>
    </rPh>
    <rPh sb="13" eb="14">
      <t>コウ</t>
    </rPh>
    <rPh sb="15" eb="17">
      <t>ラチ</t>
    </rPh>
    <rPh sb="17" eb="20">
      <t>ヒガイシャ</t>
    </rPh>
    <rPh sb="20" eb="21">
      <t>トウ</t>
    </rPh>
    <rPh sb="22" eb="24">
      <t>シエン</t>
    </rPh>
    <rPh sb="25" eb="27">
      <t>ヒツヨウ</t>
    </rPh>
    <rPh sb="28" eb="30">
      <t>ケイヒ</t>
    </rPh>
    <phoneticPr fontId="20"/>
  </si>
  <si>
    <t>（項）内閣本府施設費（大事項）内閣本府施設整備に必要な経費</t>
    <rPh sb="1" eb="2">
      <t>コウ</t>
    </rPh>
    <rPh sb="3" eb="10">
      <t>ナイカク</t>
    </rPh>
    <rPh sb="11" eb="12">
      <t>ダイ</t>
    </rPh>
    <rPh sb="12" eb="14">
      <t>ジコウ</t>
    </rPh>
    <rPh sb="15" eb="29">
      <t>ナイカク</t>
    </rPh>
    <phoneticPr fontId="20"/>
  </si>
  <si>
    <t>（項）独立行政法人国立公文書館運営費（大事項）独立行政法人国立公文書館運営費交付金に必要な経費</t>
    <rPh sb="1" eb="2">
      <t>コウ</t>
    </rPh>
    <rPh sb="3" eb="18">
      <t>ドクリツ</t>
    </rPh>
    <rPh sb="19" eb="20">
      <t>ダイ</t>
    </rPh>
    <rPh sb="20" eb="22">
      <t>ジコウ</t>
    </rPh>
    <rPh sb="23" eb="41">
      <t>ドクリツモ</t>
    </rPh>
    <rPh sb="42" eb="44">
      <t>ヒツヨウ</t>
    </rPh>
    <rPh sb="45" eb="47">
      <t>ケイヒ</t>
    </rPh>
    <phoneticPr fontId="20"/>
  </si>
  <si>
    <t>（項）国立研究開発法人日本医療研究開発機構出資（大事項）国立研究開発法人日本医療研究開発機構出資に必要な経費</t>
    <rPh sb="24" eb="25">
      <t>ダイ</t>
    </rPh>
    <rPh sb="25" eb="27">
      <t>ジコウ</t>
    </rPh>
    <phoneticPr fontId="20"/>
  </si>
  <si>
    <t>平成１２年度</t>
    <rPh sb="5" eb="6">
      <t>ド</t>
    </rPh>
    <phoneticPr fontId="22"/>
  </si>
  <si>
    <t>平成７年度</t>
    <rPh sb="4" eb="5">
      <t>ド</t>
    </rPh>
    <phoneticPr fontId="22"/>
  </si>
  <si>
    <t>昭和５５年度</t>
    <rPh sb="0" eb="2">
      <t>ショウワ</t>
    </rPh>
    <rPh sb="4" eb="5">
      <t>ネン</t>
    </rPh>
    <rPh sb="5" eb="6">
      <t>ド</t>
    </rPh>
    <phoneticPr fontId="20"/>
  </si>
  <si>
    <t>平成１３年度</t>
    <rPh sb="5" eb="6">
      <t>ド</t>
    </rPh>
    <phoneticPr fontId="22"/>
  </si>
  <si>
    <t>平成２０年度</t>
    <rPh sb="5" eb="6">
      <t>ド</t>
    </rPh>
    <phoneticPr fontId="22"/>
  </si>
  <si>
    <t>平成１４年度</t>
    <rPh sb="5" eb="6">
      <t>ド</t>
    </rPh>
    <phoneticPr fontId="22"/>
  </si>
  <si>
    <t>平成２４年度</t>
    <rPh sb="5" eb="6">
      <t>ド</t>
    </rPh>
    <phoneticPr fontId="22"/>
  </si>
  <si>
    <t>平成２６年度</t>
    <rPh sb="5" eb="6">
      <t>ド</t>
    </rPh>
    <phoneticPr fontId="22"/>
  </si>
  <si>
    <t>内閣府</t>
    <rPh sb="0" eb="2">
      <t>ナイカク</t>
    </rPh>
    <rPh sb="2" eb="3">
      <t>フ</t>
    </rPh>
    <phoneticPr fontId="22"/>
  </si>
  <si>
    <t>（項）有人国境離島政策推進費（大事項）有人国境離島政策の推進に必要な経費</t>
    <phoneticPr fontId="22"/>
  </si>
  <si>
    <t>（項）内閣本府共通費（大事項）内閣本府一般行政に必要な経費</t>
    <rPh sb="7" eb="9">
      <t>キョウツウ</t>
    </rPh>
    <rPh sb="9" eb="10">
      <t>ヒ</t>
    </rPh>
    <rPh sb="19" eb="21">
      <t>イッパン</t>
    </rPh>
    <rPh sb="21" eb="23">
      <t>ギョウセイ</t>
    </rPh>
    <phoneticPr fontId="20"/>
  </si>
  <si>
    <t>（項）地方創生支援費（大事項）地方創生の支援に必要な経費</t>
    <rPh sb="1" eb="2">
      <t>コウ</t>
    </rPh>
    <rPh sb="3" eb="5">
      <t>チホウ</t>
    </rPh>
    <rPh sb="5" eb="7">
      <t>ソウセイ</t>
    </rPh>
    <rPh sb="7" eb="9">
      <t>シエン</t>
    </rPh>
    <rPh sb="9" eb="10">
      <t>ヒ</t>
    </rPh>
    <rPh sb="11" eb="13">
      <t>ダイジ</t>
    </rPh>
    <rPh sb="13" eb="14">
      <t>コウ</t>
    </rPh>
    <rPh sb="15" eb="17">
      <t>チホウ</t>
    </rPh>
    <rPh sb="17" eb="19">
      <t>ソウセイ</t>
    </rPh>
    <rPh sb="20" eb="22">
      <t>シエン</t>
    </rPh>
    <rPh sb="23" eb="25">
      <t>ヒツヨウ</t>
    </rPh>
    <rPh sb="26" eb="28">
      <t>ケイヒ</t>
    </rPh>
    <phoneticPr fontId="20"/>
  </si>
  <si>
    <t>（項）地方創生推進事務局（大事項）地方創生の推進に係る計画認定等に必要な経費</t>
    <rPh sb="1" eb="2">
      <t>コウ</t>
    </rPh>
    <rPh sb="3" eb="5">
      <t>チホウ</t>
    </rPh>
    <rPh sb="5" eb="7">
      <t>ソウセイ</t>
    </rPh>
    <rPh sb="7" eb="9">
      <t>スイシン</t>
    </rPh>
    <rPh sb="9" eb="12">
      <t>ジムキョク</t>
    </rPh>
    <rPh sb="13" eb="15">
      <t>ダイジ</t>
    </rPh>
    <rPh sb="15" eb="16">
      <t>コウ</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phoneticPr fontId="20"/>
  </si>
  <si>
    <t>（項）原子力安全規制対策費（大事項）原子力の安全規制対策に必要な経費</t>
    <rPh sb="1" eb="2">
      <t>コウ</t>
    </rPh>
    <rPh sb="3" eb="6">
      <t>ゲンシリョク</t>
    </rPh>
    <rPh sb="6" eb="8">
      <t>アンゼン</t>
    </rPh>
    <rPh sb="8" eb="10">
      <t>キセイ</t>
    </rPh>
    <rPh sb="10" eb="12">
      <t>タイサク</t>
    </rPh>
    <rPh sb="14" eb="15">
      <t>ダイ</t>
    </rPh>
    <rPh sb="15" eb="17">
      <t>ジコウ</t>
    </rPh>
    <rPh sb="16" eb="17">
      <t>コウ</t>
    </rPh>
    <rPh sb="18" eb="21">
      <t>ゲンシリョク</t>
    </rPh>
    <rPh sb="22" eb="24">
      <t>アンゼン</t>
    </rPh>
    <rPh sb="24" eb="26">
      <t>キセイ</t>
    </rPh>
    <rPh sb="26" eb="28">
      <t>タイサク</t>
    </rPh>
    <rPh sb="29" eb="31">
      <t>ヒツヨウ</t>
    </rPh>
    <phoneticPr fontId="20"/>
  </si>
  <si>
    <t>（項）内閣本府施設費（大事項）内閣本府施設整備に必要な経費</t>
    <rPh sb="1" eb="2">
      <t>コウ</t>
    </rPh>
    <rPh sb="3" eb="5">
      <t>ナイカク</t>
    </rPh>
    <rPh sb="5" eb="6">
      <t>ホン</t>
    </rPh>
    <rPh sb="6" eb="7">
      <t>フ</t>
    </rPh>
    <rPh sb="7" eb="10">
      <t>シセツヒ</t>
    </rPh>
    <rPh sb="11" eb="13">
      <t>ダイジ</t>
    </rPh>
    <rPh sb="13" eb="14">
      <t>コウ</t>
    </rPh>
    <rPh sb="15" eb="17">
      <t>ナイカク</t>
    </rPh>
    <rPh sb="17" eb="18">
      <t>ホン</t>
    </rPh>
    <rPh sb="18" eb="19">
      <t>フ</t>
    </rPh>
    <rPh sb="19" eb="21">
      <t>シセツ</t>
    </rPh>
    <rPh sb="21" eb="23">
      <t>セイビ</t>
    </rPh>
    <rPh sb="24" eb="26">
      <t>ヒツヨウ</t>
    </rPh>
    <rPh sb="27" eb="29">
      <t>ケイヒ</t>
    </rPh>
    <phoneticPr fontId="20"/>
  </si>
  <si>
    <t>（項）沖縄北部連携促進特別振興事業費（大事項）沖縄北部連携促進特別振興事業に必要な経費</t>
    <rPh sb="1" eb="2">
      <t>コウ</t>
    </rPh>
    <rPh sb="3" eb="5">
      <t>オキナワ</t>
    </rPh>
    <rPh sb="5" eb="7">
      <t>ホクブ</t>
    </rPh>
    <rPh sb="7" eb="9">
      <t>レンケイ</t>
    </rPh>
    <rPh sb="9" eb="11">
      <t>ソクシン</t>
    </rPh>
    <rPh sb="11" eb="13">
      <t>トクベツ</t>
    </rPh>
    <rPh sb="13" eb="15">
      <t>シンコウ</t>
    </rPh>
    <rPh sb="15" eb="18">
      <t>ジギョウヒ</t>
    </rPh>
    <rPh sb="19" eb="20">
      <t>ダイ</t>
    </rPh>
    <rPh sb="20" eb="22">
      <t>ジコウ</t>
    </rPh>
    <rPh sb="23" eb="25">
      <t>オキナワ</t>
    </rPh>
    <rPh sb="25" eb="27">
      <t>ホクブ</t>
    </rPh>
    <rPh sb="27" eb="29">
      <t>レンケイ</t>
    </rPh>
    <rPh sb="29" eb="31">
      <t>ソクシン</t>
    </rPh>
    <rPh sb="31" eb="33">
      <t>トクベツ</t>
    </rPh>
    <rPh sb="33" eb="35">
      <t>シンコウ</t>
    </rPh>
    <rPh sb="35" eb="37">
      <t>ジギョウ</t>
    </rPh>
    <rPh sb="38" eb="40">
      <t>ヒツヨウ</t>
    </rPh>
    <rPh sb="41" eb="43">
      <t>ケイヒ</t>
    </rPh>
    <phoneticPr fontId="20"/>
  </si>
  <si>
    <t>（項）内閣本府施設費（大事項）内閣本府施設整備に必要な経費
（項）内閣本府共通費（大事項）内閣本府一般行政に必要な経費</t>
    <rPh sb="1" eb="2">
      <t>コウ</t>
    </rPh>
    <rPh sb="3" eb="5">
      <t>ナイカク</t>
    </rPh>
    <rPh sb="5" eb="6">
      <t>ホン</t>
    </rPh>
    <rPh sb="6" eb="7">
      <t>フ</t>
    </rPh>
    <rPh sb="7" eb="10">
      <t>シセツヒ</t>
    </rPh>
    <rPh sb="11" eb="12">
      <t>ダイ</t>
    </rPh>
    <rPh sb="12" eb="14">
      <t>ジコウ</t>
    </rPh>
    <rPh sb="15" eb="17">
      <t>ナイカク</t>
    </rPh>
    <rPh sb="17" eb="18">
      <t>ホン</t>
    </rPh>
    <rPh sb="18" eb="19">
      <t>フ</t>
    </rPh>
    <rPh sb="19" eb="21">
      <t>シセツ</t>
    </rPh>
    <rPh sb="21" eb="23">
      <t>セイビ</t>
    </rPh>
    <rPh sb="24" eb="26">
      <t>ヒツヨウ</t>
    </rPh>
    <rPh sb="27" eb="29">
      <t>ケイヒ</t>
    </rPh>
    <rPh sb="31" eb="32">
      <t>コウ</t>
    </rPh>
    <rPh sb="33" eb="35">
      <t>ナイカク</t>
    </rPh>
    <rPh sb="35" eb="36">
      <t>ホン</t>
    </rPh>
    <rPh sb="36" eb="37">
      <t>フ</t>
    </rPh>
    <rPh sb="37" eb="39">
      <t>キョウツウ</t>
    </rPh>
    <rPh sb="39" eb="40">
      <t>ヒ</t>
    </rPh>
    <rPh sb="41" eb="42">
      <t>ダイ</t>
    </rPh>
    <rPh sb="42" eb="44">
      <t>ジコウ</t>
    </rPh>
    <phoneticPr fontId="20"/>
  </si>
  <si>
    <t>民間資金等活用事業調査等に必要な経費</t>
    <rPh sb="0" eb="2">
      <t>ミンカン</t>
    </rPh>
    <rPh sb="2" eb="4">
      <t>シキン</t>
    </rPh>
    <rPh sb="4" eb="5">
      <t>ナド</t>
    </rPh>
    <rPh sb="5" eb="7">
      <t>カツヨウ</t>
    </rPh>
    <rPh sb="7" eb="9">
      <t>ジギョウ</t>
    </rPh>
    <rPh sb="9" eb="11">
      <t>チョウサ</t>
    </rPh>
    <rPh sb="11" eb="12">
      <t>ナド</t>
    </rPh>
    <rPh sb="13" eb="15">
      <t>ヒツヨウ</t>
    </rPh>
    <rPh sb="16" eb="18">
      <t>ケイヒ</t>
    </rPh>
    <phoneticPr fontId="19"/>
  </si>
  <si>
    <t>政策統括官（経済社会システム担当）</t>
    <rPh sb="0" eb="2">
      <t>セイサク</t>
    </rPh>
    <rPh sb="2" eb="4">
      <t>トウカツ</t>
    </rPh>
    <rPh sb="4" eb="5">
      <t>カン</t>
    </rPh>
    <rPh sb="6" eb="8">
      <t>ケイザイ</t>
    </rPh>
    <rPh sb="8" eb="10">
      <t>シャカイ</t>
    </rPh>
    <rPh sb="14" eb="16">
      <t>タントウ</t>
    </rPh>
    <phoneticPr fontId="19"/>
  </si>
  <si>
    <t>一般会計</t>
    <rPh sb="0" eb="2">
      <t>イッパン</t>
    </rPh>
    <rPh sb="2" eb="4">
      <t>カイケイ</t>
    </rPh>
    <phoneticPr fontId="19"/>
  </si>
  <si>
    <t>（項）経済財政政策費（大事項）経済財政政策の企画立案等に必要な経費</t>
    <rPh sb="1" eb="2">
      <t>コウ</t>
    </rPh>
    <rPh sb="11" eb="13">
      <t>ダイジ</t>
    </rPh>
    <rPh sb="13" eb="14">
      <t>コウ</t>
    </rPh>
    <phoneticPr fontId="19"/>
  </si>
  <si>
    <t>平成２３年度</t>
    <rPh sb="0" eb="2">
      <t>ヘイセイ</t>
    </rPh>
    <rPh sb="4" eb="5">
      <t>ネン</t>
    </rPh>
    <rPh sb="5" eb="6">
      <t>ド</t>
    </rPh>
    <phoneticPr fontId="17"/>
  </si>
  <si>
    <t>平成２７年度</t>
    <rPh sb="0" eb="2">
      <t>ヘイセイ</t>
    </rPh>
    <rPh sb="4" eb="5">
      <t>ネン</t>
    </rPh>
    <rPh sb="5" eb="6">
      <t>ド</t>
    </rPh>
    <phoneticPr fontId="17"/>
  </si>
  <si>
    <t>平成２６年度</t>
    <rPh sb="0" eb="2">
      <t>ヘイセイ</t>
    </rPh>
    <rPh sb="4" eb="5">
      <t>ネン</t>
    </rPh>
    <rPh sb="5" eb="6">
      <t>ド</t>
    </rPh>
    <phoneticPr fontId="17"/>
  </si>
  <si>
    <t>平成１９年度</t>
    <rPh sb="0" eb="2">
      <t>ヘイセイ</t>
    </rPh>
    <rPh sb="4" eb="5">
      <t>ネン</t>
    </rPh>
    <rPh sb="5" eb="6">
      <t>ド</t>
    </rPh>
    <phoneticPr fontId="17"/>
  </si>
  <si>
    <t>平成１４年度</t>
    <rPh sb="0" eb="2">
      <t>ヘイセイ</t>
    </rPh>
    <rPh sb="4" eb="5">
      <t>ネン</t>
    </rPh>
    <rPh sb="5" eb="6">
      <t>ド</t>
    </rPh>
    <phoneticPr fontId="17"/>
  </si>
  <si>
    <t>平成１７年度</t>
    <rPh sb="0" eb="2">
      <t>ヘイセイ</t>
    </rPh>
    <rPh sb="4" eb="5">
      <t>ネン</t>
    </rPh>
    <rPh sb="5" eb="6">
      <t>ド</t>
    </rPh>
    <phoneticPr fontId="17"/>
  </si>
  <si>
    <t>平成２９年度</t>
    <rPh sb="0" eb="2">
      <t>ヘイセイ</t>
    </rPh>
    <rPh sb="4" eb="5">
      <t>ネン</t>
    </rPh>
    <rPh sb="5" eb="6">
      <t>ド</t>
    </rPh>
    <phoneticPr fontId="17"/>
  </si>
  <si>
    <t>平成２８年度</t>
    <rPh sb="0" eb="2">
      <t>ヘイセイ</t>
    </rPh>
    <rPh sb="4" eb="5">
      <t>ネン</t>
    </rPh>
    <rPh sb="5" eb="6">
      <t>ド</t>
    </rPh>
    <phoneticPr fontId="17"/>
  </si>
  <si>
    <t>平成３０年度</t>
    <rPh sb="0" eb="2">
      <t>ヘイセイ</t>
    </rPh>
    <rPh sb="4" eb="5">
      <t>ネン</t>
    </rPh>
    <rPh sb="5" eb="6">
      <t>ド</t>
    </rPh>
    <phoneticPr fontId="17"/>
  </si>
  <si>
    <t>平成２９年度</t>
    <rPh sb="0" eb="2">
      <t>ヘイセイ</t>
    </rPh>
    <rPh sb="4" eb="6">
      <t>ネンド</t>
    </rPh>
    <phoneticPr fontId="17"/>
  </si>
  <si>
    <t>平成２４年度</t>
    <rPh sb="0" eb="2">
      <t>ヘイセイ</t>
    </rPh>
    <rPh sb="4" eb="5">
      <t>ネン</t>
    </rPh>
    <rPh sb="5" eb="6">
      <t>ド</t>
    </rPh>
    <phoneticPr fontId="16"/>
  </si>
  <si>
    <t>昭和４７年度</t>
    <rPh sb="0" eb="2">
      <t>ショウワ</t>
    </rPh>
    <rPh sb="4" eb="5">
      <t>ネン</t>
    </rPh>
    <rPh sb="5" eb="6">
      <t>ド</t>
    </rPh>
    <phoneticPr fontId="16"/>
  </si>
  <si>
    <t>平成１３年度</t>
    <rPh sb="0" eb="2">
      <t>ヘイセイ</t>
    </rPh>
    <rPh sb="4" eb="5">
      <t>ネン</t>
    </rPh>
    <rPh sb="5" eb="6">
      <t>ド</t>
    </rPh>
    <phoneticPr fontId="16"/>
  </si>
  <si>
    <t>平成２２年度</t>
    <rPh sb="0" eb="2">
      <t>ヘイセイ</t>
    </rPh>
    <rPh sb="4" eb="5">
      <t>ネン</t>
    </rPh>
    <rPh sb="5" eb="6">
      <t>ド</t>
    </rPh>
    <phoneticPr fontId="16"/>
  </si>
  <si>
    <t>平成２６年度</t>
    <rPh sb="0" eb="2">
      <t>ヘイセイ</t>
    </rPh>
    <rPh sb="4" eb="5">
      <t>ネン</t>
    </rPh>
    <rPh sb="5" eb="6">
      <t>ド</t>
    </rPh>
    <phoneticPr fontId="16"/>
  </si>
  <si>
    <t>平成９年度</t>
    <rPh sb="0" eb="2">
      <t>ヘイセイ</t>
    </rPh>
    <rPh sb="3" eb="4">
      <t>ネン</t>
    </rPh>
    <rPh sb="4" eb="5">
      <t>ド</t>
    </rPh>
    <phoneticPr fontId="16"/>
  </si>
  <si>
    <t>昭和４８年度</t>
    <rPh sb="0" eb="2">
      <t>ショウワ</t>
    </rPh>
    <rPh sb="4" eb="5">
      <t>ネン</t>
    </rPh>
    <rPh sb="5" eb="6">
      <t>ド</t>
    </rPh>
    <phoneticPr fontId="16"/>
  </si>
  <si>
    <t>平成２８年度</t>
    <rPh sb="0" eb="2">
      <t>ヘイセイ</t>
    </rPh>
    <rPh sb="4" eb="5">
      <t>ネン</t>
    </rPh>
    <rPh sb="5" eb="6">
      <t>ド</t>
    </rPh>
    <phoneticPr fontId="16"/>
  </si>
  <si>
    <t>平成２３年度</t>
    <rPh sb="0" eb="2">
      <t>ヘイセイ</t>
    </rPh>
    <rPh sb="4" eb="5">
      <t>ネン</t>
    </rPh>
    <rPh sb="5" eb="6">
      <t>ド</t>
    </rPh>
    <phoneticPr fontId="16"/>
  </si>
  <si>
    <t>昭和５０年度</t>
    <rPh sb="0" eb="2">
      <t>ショウワ</t>
    </rPh>
    <rPh sb="4" eb="5">
      <t>ネン</t>
    </rPh>
    <rPh sb="5" eb="6">
      <t>ド</t>
    </rPh>
    <phoneticPr fontId="16"/>
  </si>
  <si>
    <t>平成２９年度</t>
    <rPh sb="0" eb="2">
      <t>ヘイセイ</t>
    </rPh>
    <rPh sb="4" eb="5">
      <t>ネン</t>
    </rPh>
    <rPh sb="5" eb="6">
      <t>ド</t>
    </rPh>
    <phoneticPr fontId="16"/>
  </si>
  <si>
    <t>平成３０年度</t>
    <rPh sb="0" eb="2">
      <t>ヘイセイ</t>
    </rPh>
    <rPh sb="4" eb="5">
      <t>ネン</t>
    </rPh>
    <rPh sb="5" eb="6">
      <t>ド</t>
    </rPh>
    <phoneticPr fontId="16"/>
  </si>
  <si>
    <t>中小企業・サービス業の生産性向上等に必要な経費</t>
  </si>
  <si>
    <t>平成３０年度</t>
    <rPh sb="0" eb="2">
      <t>ヘイセイ</t>
    </rPh>
    <rPh sb="4" eb="5">
      <t>ネン</t>
    </rPh>
    <rPh sb="5" eb="6">
      <t>ド</t>
    </rPh>
    <phoneticPr fontId="20"/>
  </si>
  <si>
    <t>平成３０年度</t>
    <phoneticPr fontId="22"/>
  </si>
  <si>
    <t>（項）科学技術イノベーション創造推進費（大事項）科学技術イノベーション創造推進に必要な経費</t>
  </si>
  <si>
    <t>（項）沖縄政策費（大事項）沖縄政策の推進に必要な経費</t>
  </si>
  <si>
    <t>平成３０年度対象</t>
  </si>
  <si>
    <t>施策名：２７ 国際防災協力の推進（政策７－施策②）</t>
    <rPh sb="0" eb="2">
      <t>シサク</t>
    </rPh>
    <rPh sb="2" eb="3">
      <t>メイ</t>
    </rPh>
    <rPh sb="7" eb="9">
      <t>コクサイ</t>
    </rPh>
    <rPh sb="9" eb="11">
      <t>ボウサイ</t>
    </rPh>
    <rPh sb="11" eb="13">
      <t>キョウリョク</t>
    </rPh>
    <rPh sb="14" eb="16">
      <t>スイシン</t>
    </rPh>
    <rPh sb="17" eb="19">
      <t>セイサク</t>
    </rPh>
    <rPh sb="21" eb="23">
      <t>シサク</t>
    </rPh>
    <phoneticPr fontId="12"/>
  </si>
  <si>
    <t>施策名：２８ 災害復旧・復興に関する施策の推進（政策７－施策③）</t>
    <rPh sb="0" eb="2">
      <t>シサク</t>
    </rPh>
    <rPh sb="2" eb="3">
      <t>メイ</t>
    </rPh>
    <rPh sb="7" eb="9">
      <t>サイガイ</t>
    </rPh>
    <rPh sb="9" eb="11">
      <t>フッキュウ</t>
    </rPh>
    <rPh sb="12" eb="14">
      <t>フッコウ</t>
    </rPh>
    <rPh sb="15" eb="16">
      <t>カン</t>
    </rPh>
    <rPh sb="18" eb="20">
      <t>シサク</t>
    </rPh>
    <rPh sb="21" eb="23">
      <t>スイシン</t>
    </rPh>
    <rPh sb="24" eb="26">
      <t>セイサク</t>
    </rPh>
    <rPh sb="28" eb="30">
      <t>シサク</t>
    </rPh>
    <phoneticPr fontId="12"/>
  </si>
  <si>
    <t>施策名：２９ 地震対策等の推進（政策７－施策④）</t>
    <rPh sb="0" eb="2">
      <t>シサク</t>
    </rPh>
    <rPh sb="2" eb="3">
      <t>メイ</t>
    </rPh>
    <rPh sb="7" eb="9">
      <t>ジシン</t>
    </rPh>
    <rPh sb="9" eb="11">
      <t>タイサク</t>
    </rPh>
    <rPh sb="11" eb="12">
      <t>トウ</t>
    </rPh>
    <rPh sb="13" eb="15">
      <t>スイシン</t>
    </rPh>
    <rPh sb="16" eb="18">
      <t>セイサク</t>
    </rPh>
    <rPh sb="20" eb="22">
      <t>シサク</t>
    </rPh>
    <phoneticPr fontId="12"/>
  </si>
  <si>
    <t>施策名：３０ 防災行政の総合的推進（政策７－施策⑤）</t>
    <rPh sb="0" eb="2">
      <t>シサク</t>
    </rPh>
    <rPh sb="2" eb="3">
      <t>メイ</t>
    </rPh>
    <rPh sb="7" eb="9">
      <t>ボウサイ</t>
    </rPh>
    <rPh sb="9" eb="11">
      <t>ギョウセイ</t>
    </rPh>
    <rPh sb="12" eb="15">
      <t>ソウゴウテキ</t>
    </rPh>
    <rPh sb="15" eb="17">
      <t>スイシン</t>
    </rPh>
    <rPh sb="18" eb="20">
      <t>セイサク</t>
    </rPh>
    <rPh sb="22" eb="24">
      <t>シサク</t>
    </rPh>
    <phoneticPr fontId="12"/>
  </si>
  <si>
    <t>-</t>
    <phoneticPr fontId="22"/>
  </si>
  <si>
    <t>－</t>
    <phoneticPr fontId="22"/>
  </si>
  <si>
    <t>国際平和協力隊の派遣等経費</t>
    <rPh sb="0" eb="2">
      <t>コクサイ</t>
    </rPh>
    <rPh sb="2" eb="4">
      <t>ヘイワ</t>
    </rPh>
    <rPh sb="4" eb="7">
      <t>キョウリョクタイ</t>
    </rPh>
    <rPh sb="8" eb="10">
      <t>ハケン</t>
    </rPh>
    <rPh sb="10" eb="11">
      <t>トウ</t>
    </rPh>
    <rPh sb="11" eb="13">
      <t>ケイヒ</t>
    </rPh>
    <phoneticPr fontId="28"/>
  </si>
  <si>
    <t>国際平和協力のための人材育成経費</t>
  </si>
  <si>
    <t>人道救援物資備蓄経費</t>
  </si>
  <si>
    <t>最終実施年度</t>
  </si>
  <si>
    <t>平成３０年度</t>
    <phoneticPr fontId="22"/>
  </si>
  <si>
    <t>平成８年度</t>
    <rPh sb="0" eb="2">
      <t>ヘイセイ</t>
    </rPh>
    <rPh sb="3" eb="4">
      <t>ネン</t>
    </rPh>
    <rPh sb="4" eb="5">
      <t>ド</t>
    </rPh>
    <phoneticPr fontId="16"/>
  </si>
  <si>
    <t>平成１８年度</t>
    <rPh sb="0" eb="2">
      <t>ヘイセイ</t>
    </rPh>
    <rPh sb="4" eb="5">
      <t>ネン</t>
    </rPh>
    <rPh sb="5" eb="6">
      <t>ド</t>
    </rPh>
    <phoneticPr fontId="16"/>
  </si>
  <si>
    <t>平成２９年度</t>
    <rPh sb="0" eb="2">
      <t>ヘイセイ</t>
    </rPh>
    <rPh sb="4" eb="5">
      <t>ネン</t>
    </rPh>
    <rPh sb="5" eb="6">
      <t>ド</t>
    </rPh>
    <phoneticPr fontId="11"/>
  </si>
  <si>
    <t>平成３０年度</t>
    <rPh sb="0" eb="2">
      <t>ヘイセイ</t>
    </rPh>
    <rPh sb="4" eb="6">
      <t>ネンド</t>
    </rPh>
    <phoneticPr fontId="18"/>
  </si>
  <si>
    <t>平成１３年度</t>
    <rPh sb="0" eb="2">
      <t>ヘイセイ</t>
    </rPh>
    <rPh sb="4" eb="5">
      <t>ネン</t>
    </rPh>
    <rPh sb="5" eb="6">
      <t>ド</t>
    </rPh>
    <phoneticPr fontId="15"/>
  </si>
  <si>
    <t>その他</t>
  </si>
  <si>
    <t>平成１０年度</t>
    <rPh sb="0" eb="2">
      <t>ヘイセイ</t>
    </rPh>
    <rPh sb="4" eb="5">
      <t>ネン</t>
    </rPh>
    <rPh sb="5" eb="6">
      <t>ド</t>
    </rPh>
    <phoneticPr fontId="16"/>
  </si>
  <si>
    <t>平成１２年度</t>
    <rPh sb="0" eb="2">
      <t>ヘイセイ</t>
    </rPh>
    <rPh sb="4" eb="5">
      <t>ネン</t>
    </rPh>
    <rPh sb="5" eb="6">
      <t>ド</t>
    </rPh>
    <phoneticPr fontId="16"/>
  </si>
  <si>
    <t>H30年度予算額を変更減。女性活躍事業のHP管理運用経費を、普及啓発（事業番号97）から女性の参画拡大（事業番号101）に整理したため（14.6百万円）</t>
    <rPh sb="3" eb="5">
      <t>ネンド</t>
    </rPh>
    <rPh sb="5" eb="7">
      <t>ヨサン</t>
    </rPh>
    <rPh sb="7" eb="8">
      <t>ガク</t>
    </rPh>
    <rPh sb="9" eb="11">
      <t>ヘンコウ</t>
    </rPh>
    <rPh sb="11" eb="12">
      <t>ゲン</t>
    </rPh>
    <rPh sb="13" eb="15">
      <t>ジョセイ</t>
    </rPh>
    <rPh sb="15" eb="17">
      <t>カツヤク</t>
    </rPh>
    <rPh sb="17" eb="19">
      <t>ジギョウ</t>
    </rPh>
    <rPh sb="22" eb="24">
      <t>カンリ</t>
    </rPh>
    <rPh sb="24" eb="26">
      <t>ウンヨウ</t>
    </rPh>
    <rPh sb="26" eb="28">
      <t>ケイヒ</t>
    </rPh>
    <rPh sb="30" eb="32">
      <t>フキュウ</t>
    </rPh>
    <rPh sb="32" eb="34">
      <t>ケイハツ</t>
    </rPh>
    <rPh sb="35" eb="37">
      <t>ジギョウ</t>
    </rPh>
    <rPh sb="37" eb="39">
      <t>バンゴウ</t>
    </rPh>
    <rPh sb="44" eb="46">
      <t>ジョセイ</t>
    </rPh>
    <rPh sb="47" eb="49">
      <t>サンカク</t>
    </rPh>
    <rPh sb="49" eb="51">
      <t>カクダイ</t>
    </rPh>
    <rPh sb="52" eb="54">
      <t>ジギョウ</t>
    </rPh>
    <rPh sb="54" eb="56">
      <t>バンゴウ</t>
    </rPh>
    <rPh sb="61" eb="63">
      <t>セイリ</t>
    </rPh>
    <rPh sb="72" eb="75">
      <t>ヒャクマンエン</t>
    </rPh>
    <phoneticPr fontId="22"/>
  </si>
  <si>
    <t>プレミアム付商品券事業の助成に必要な経費</t>
    <rPh sb="5" eb="6">
      <t>ツ</t>
    </rPh>
    <rPh sb="6" eb="9">
      <t>ショウヒンケン</t>
    </rPh>
    <rPh sb="9" eb="11">
      <t>ジギョウ</t>
    </rPh>
    <rPh sb="12" eb="14">
      <t>ジョセイ</t>
    </rPh>
    <rPh sb="15" eb="17">
      <t>ヒツヨウ</t>
    </rPh>
    <rPh sb="18" eb="20">
      <t>ケイヒ</t>
    </rPh>
    <phoneticPr fontId="18"/>
  </si>
  <si>
    <t>平成３０年度</t>
    <rPh sb="0" eb="2">
      <t>ヘイセイ</t>
    </rPh>
    <rPh sb="4" eb="5">
      <t>ネン</t>
    </rPh>
    <rPh sb="5" eb="6">
      <t>ド</t>
    </rPh>
    <phoneticPr fontId="12"/>
  </si>
  <si>
    <t>プレミアム付商品券事業担当室</t>
    <rPh sb="5" eb="6">
      <t>ツ</t>
    </rPh>
    <rPh sb="6" eb="9">
      <t>ショウヒンケン</t>
    </rPh>
    <rPh sb="9" eb="11">
      <t>ジギョウ</t>
    </rPh>
    <rPh sb="11" eb="14">
      <t>タントウシツ</t>
    </rPh>
    <phoneticPr fontId="18"/>
  </si>
  <si>
    <t>一般会計</t>
    <rPh sb="0" eb="2">
      <t>イッパン</t>
    </rPh>
    <rPh sb="2" eb="4">
      <t>カイケイ</t>
    </rPh>
    <phoneticPr fontId="16"/>
  </si>
  <si>
    <t>（項）プレミアム付商品券事業助成費（大事項）プレミアム付商品券事業の助成に必要な経費</t>
    <rPh sb="1" eb="2">
      <t>コウ</t>
    </rPh>
    <rPh sb="18" eb="19">
      <t>ダイ</t>
    </rPh>
    <rPh sb="19" eb="21">
      <t>ジコウ</t>
    </rPh>
    <phoneticPr fontId="16"/>
  </si>
  <si>
    <t>平成３０年度
補正後予算額</t>
    <rPh sb="0" eb="2">
      <t>ヘイセイ</t>
    </rPh>
    <rPh sb="4" eb="6">
      <t>ネンド</t>
    </rPh>
    <rPh sb="7" eb="9">
      <t>ホセイ</t>
    </rPh>
    <rPh sb="9" eb="10">
      <t>ゴ</t>
    </rPh>
    <rPh sb="10" eb="13">
      <t>ヨサンガク</t>
    </rPh>
    <phoneticPr fontId="22"/>
  </si>
  <si>
    <t>平成３０年度レビューシート番号</t>
    <rPh sb="0" eb="2">
      <t>ヘイセイ</t>
    </rPh>
    <rPh sb="4" eb="6">
      <t>ネンド</t>
    </rPh>
    <rPh sb="13" eb="15">
      <t>バンゴウ</t>
    </rPh>
    <phoneticPr fontId="22"/>
  </si>
  <si>
    <r>
      <t>エビデンスシステムの構築</t>
    </r>
    <r>
      <rPr>
        <sz val="9"/>
        <color rgb="FFFF0000"/>
        <rFont val="ＭＳ ゴシック"/>
        <family val="3"/>
        <charset val="128"/>
      </rPr>
      <t/>
    </r>
    <rPh sb="10" eb="12">
      <t>コウチク</t>
    </rPh>
    <phoneticPr fontId="22"/>
  </si>
  <si>
    <t>産業遺産情報センター整備・運営に必要な経費</t>
    <rPh sb="0" eb="2">
      <t>サンギョウ</t>
    </rPh>
    <rPh sb="2" eb="4">
      <t>イサン</t>
    </rPh>
    <rPh sb="4" eb="6">
      <t>ジョウホウ</t>
    </rPh>
    <rPh sb="10" eb="12">
      <t>セイビ</t>
    </rPh>
    <rPh sb="13" eb="15">
      <t>ウンエイ</t>
    </rPh>
    <rPh sb="16" eb="18">
      <t>ヒツヨウ</t>
    </rPh>
    <rPh sb="19" eb="21">
      <t>ケイヒ</t>
    </rPh>
    <phoneticPr fontId="20"/>
  </si>
  <si>
    <t>－</t>
    <phoneticPr fontId="22"/>
  </si>
  <si>
    <t>－</t>
    <phoneticPr fontId="22"/>
  </si>
  <si>
    <t>－</t>
    <phoneticPr fontId="22"/>
  </si>
  <si>
    <t>－</t>
    <phoneticPr fontId="22"/>
  </si>
  <si>
    <t>－</t>
    <phoneticPr fontId="22"/>
  </si>
  <si>
    <t>科学技術システム改革の推進</t>
    <rPh sb="0" eb="2">
      <t>カガク</t>
    </rPh>
    <rPh sb="2" eb="4">
      <t>ギジュツ</t>
    </rPh>
    <rPh sb="8" eb="10">
      <t>カイカク</t>
    </rPh>
    <rPh sb="11" eb="13">
      <t>スイシン</t>
    </rPh>
    <phoneticPr fontId="22"/>
  </si>
  <si>
    <t>独立行政法人国立公文書館施設整備に必要な経費</t>
    <rPh sb="12" eb="14">
      <t>シセツ</t>
    </rPh>
    <rPh sb="14" eb="16">
      <t>セイビ</t>
    </rPh>
    <phoneticPr fontId="22"/>
  </si>
  <si>
    <t>（項）独立行政法人国立公文書館施設整備費（大事項）独立行政法人国立公文書館施設整備に必要な経費</t>
    <rPh sb="1" eb="2">
      <t>コウ</t>
    </rPh>
    <rPh sb="3" eb="5">
      <t>ドクリツ</t>
    </rPh>
    <rPh sb="5" eb="7">
      <t>ギョウセイ</t>
    </rPh>
    <rPh sb="7" eb="9">
      <t>ホウジン</t>
    </rPh>
    <rPh sb="9" eb="11">
      <t>コクリツ</t>
    </rPh>
    <rPh sb="11" eb="15">
      <t>コウブンショカン</t>
    </rPh>
    <rPh sb="15" eb="17">
      <t>シセツ</t>
    </rPh>
    <rPh sb="17" eb="20">
      <t>セイビヒ</t>
    </rPh>
    <rPh sb="21" eb="22">
      <t>ダイ</t>
    </rPh>
    <rPh sb="22" eb="24">
      <t>ジコウ</t>
    </rPh>
    <rPh sb="25" eb="27">
      <t>ドクリツ</t>
    </rPh>
    <rPh sb="27" eb="29">
      <t>ギョウセイ</t>
    </rPh>
    <rPh sb="29" eb="31">
      <t>ホウジン</t>
    </rPh>
    <rPh sb="31" eb="33">
      <t>コクリツ</t>
    </rPh>
    <rPh sb="33" eb="37">
      <t>コウブンショカン</t>
    </rPh>
    <rPh sb="37" eb="39">
      <t>シセツ</t>
    </rPh>
    <rPh sb="39" eb="41">
      <t>セイビ</t>
    </rPh>
    <rPh sb="42" eb="44">
      <t>ヒツヨウ</t>
    </rPh>
    <rPh sb="45" eb="47">
      <t>ケイヒ</t>
    </rPh>
    <phoneticPr fontId="20"/>
  </si>
  <si>
    <t>平成３０年度</t>
    <rPh sb="5" eb="6">
      <t>ド</t>
    </rPh>
    <phoneticPr fontId="22"/>
  </si>
  <si>
    <t>公益法人制度の適正な運営の推進に必要な経費</t>
    <rPh sb="7" eb="9">
      <t>テキセイ</t>
    </rPh>
    <rPh sb="10" eb="12">
      <t>ウンエイ</t>
    </rPh>
    <phoneticPr fontId="10"/>
  </si>
  <si>
    <t>公益認定等委員会</t>
    <rPh sb="0" eb="2">
      <t>コウエキ</t>
    </rPh>
    <rPh sb="2" eb="4">
      <t>ニンテイ</t>
    </rPh>
    <rPh sb="4" eb="5">
      <t>ナド</t>
    </rPh>
    <rPh sb="5" eb="8">
      <t>イインカイ</t>
    </rPh>
    <phoneticPr fontId="10"/>
  </si>
  <si>
    <t>一般会計</t>
    <rPh sb="0" eb="2">
      <t>イッパン</t>
    </rPh>
    <rPh sb="2" eb="4">
      <t>カイケイ</t>
    </rPh>
    <phoneticPr fontId="10"/>
  </si>
  <si>
    <t>（項）公益法人制度適正運営推進費（大事項）公益法人制度の適正な運営の推進に必要な経費</t>
    <rPh sb="1" eb="2">
      <t>コウ</t>
    </rPh>
    <rPh sb="3" eb="5">
      <t>コウエキ</t>
    </rPh>
    <rPh sb="5" eb="7">
      <t>ホウジン</t>
    </rPh>
    <rPh sb="7" eb="9">
      <t>セイド</t>
    </rPh>
    <rPh sb="9" eb="11">
      <t>テキセイ</t>
    </rPh>
    <rPh sb="11" eb="13">
      <t>ウンエイ</t>
    </rPh>
    <rPh sb="13" eb="15">
      <t>スイシン</t>
    </rPh>
    <rPh sb="15" eb="16">
      <t>ヒ</t>
    </rPh>
    <rPh sb="17" eb="18">
      <t>ダイ</t>
    </rPh>
    <rPh sb="18" eb="20">
      <t>ジコウ</t>
    </rPh>
    <rPh sb="21" eb="23">
      <t>コウエキ</t>
    </rPh>
    <rPh sb="23" eb="25">
      <t>ホウジン</t>
    </rPh>
    <rPh sb="25" eb="27">
      <t>セイド</t>
    </rPh>
    <rPh sb="28" eb="30">
      <t>テキセイ</t>
    </rPh>
    <rPh sb="31" eb="33">
      <t>ウンエイ</t>
    </rPh>
    <rPh sb="34" eb="36">
      <t>スイシン</t>
    </rPh>
    <rPh sb="37" eb="39">
      <t>ヒツヨウ</t>
    </rPh>
    <rPh sb="40" eb="42">
      <t>ケイヒ</t>
    </rPh>
    <phoneticPr fontId="10"/>
  </si>
  <si>
    <t>-</t>
    <phoneticPr fontId="22"/>
  </si>
  <si>
    <t>昭和５７年度</t>
    <rPh sb="0" eb="2">
      <t>ショウワ</t>
    </rPh>
    <rPh sb="4" eb="5">
      <t>ネン</t>
    </rPh>
    <rPh sb="5" eb="6">
      <t>ド</t>
    </rPh>
    <phoneticPr fontId="9"/>
  </si>
  <si>
    <t>政策統括官（防災担当）</t>
    <rPh sb="0" eb="2">
      <t>セイサク</t>
    </rPh>
    <rPh sb="2" eb="4">
      <t>トウカツ</t>
    </rPh>
    <rPh sb="4" eb="5">
      <t>カン</t>
    </rPh>
    <rPh sb="6" eb="8">
      <t>ボウサイ</t>
    </rPh>
    <rPh sb="8" eb="10">
      <t>タントウ</t>
    </rPh>
    <phoneticPr fontId="9"/>
  </si>
  <si>
    <t>一般会計</t>
    <rPh sb="0" eb="2">
      <t>イッパン</t>
    </rPh>
    <rPh sb="2" eb="4">
      <t>カイケイ</t>
    </rPh>
    <phoneticPr fontId="9"/>
  </si>
  <si>
    <t>平成２５年度</t>
    <rPh sb="0" eb="2">
      <t>ヘイセイ</t>
    </rPh>
    <rPh sb="4" eb="5">
      <t>ネン</t>
    </rPh>
    <rPh sb="5" eb="6">
      <t>ド</t>
    </rPh>
    <phoneticPr fontId="9"/>
  </si>
  <si>
    <t>（項）防災政策費（大事項）防災基本政策の企画立案等に必要な経費</t>
    <phoneticPr fontId="22"/>
  </si>
  <si>
    <t>-</t>
    <phoneticPr fontId="22"/>
  </si>
  <si>
    <t>-</t>
    <phoneticPr fontId="22"/>
  </si>
  <si>
    <t>-</t>
    <phoneticPr fontId="22"/>
  </si>
  <si>
    <t>-</t>
    <phoneticPr fontId="22"/>
  </si>
  <si>
    <t>平成１０年度</t>
    <rPh sb="0" eb="2">
      <t>ヘイセイ</t>
    </rPh>
    <rPh sb="4" eb="5">
      <t>ネン</t>
    </rPh>
    <rPh sb="5" eb="6">
      <t>ド</t>
    </rPh>
    <phoneticPr fontId="9"/>
  </si>
  <si>
    <t>（項）防災政策費（大事項）防災基本政策の企画立案等に必要な経費</t>
    <phoneticPr fontId="22"/>
  </si>
  <si>
    <t>-</t>
    <phoneticPr fontId="22"/>
  </si>
  <si>
    <t>（項）防災政策費（大事項）防災基本政策の企画立案等に必要な経費</t>
    <phoneticPr fontId="22"/>
  </si>
  <si>
    <t>-</t>
    <phoneticPr fontId="22"/>
  </si>
  <si>
    <t>平成７年度</t>
    <rPh sb="0" eb="2">
      <t>ヘイセイ</t>
    </rPh>
    <rPh sb="3" eb="4">
      <t>ネン</t>
    </rPh>
    <rPh sb="4" eb="5">
      <t>ド</t>
    </rPh>
    <phoneticPr fontId="9"/>
  </si>
  <si>
    <t>被災者支援に関する総合的対策の推進経費</t>
    <rPh sb="17" eb="19">
      <t>ケイヒ</t>
    </rPh>
    <phoneticPr fontId="9"/>
  </si>
  <si>
    <t>（項）防災政策費（大事項）防災基本政策の企画立案等に必要な経費</t>
    <phoneticPr fontId="22"/>
  </si>
  <si>
    <t>-</t>
    <phoneticPr fontId="22"/>
  </si>
  <si>
    <t>-</t>
    <phoneticPr fontId="22"/>
  </si>
  <si>
    <t>平成１２年度</t>
    <rPh sb="0" eb="2">
      <t>ヘイセイ</t>
    </rPh>
    <rPh sb="4" eb="5">
      <t>ネン</t>
    </rPh>
    <rPh sb="5" eb="6">
      <t>ド</t>
    </rPh>
    <phoneticPr fontId="9"/>
  </si>
  <si>
    <t>（項）防災政策費（大事項）防災基本政策の企画立案等に必要な経費</t>
    <phoneticPr fontId="22"/>
  </si>
  <si>
    <t>-</t>
    <phoneticPr fontId="22"/>
  </si>
  <si>
    <t>-</t>
    <phoneticPr fontId="22"/>
  </si>
  <si>
    <t>平成１１年度</t>
    <rPh sb="0" eb="2">
      <t>ヘイセイ</t>
    </rPh>
    <rPh sb="4" eb="5">
      <t>ネン</t>
    </rPh>
    <rPh sb="5" eb="6">
      <t>ド</t>
    </rPh>
    <phoneticPr fontId="9"/>
  </si>
  <si>
    <t>-</t>
    <phoneticPr fontId="22"/>
  </si>
  <si>
    <t>-</t>
    <phoneticPr fontId="22"/>
  </si>
  <si>
    <t>平成２４年度</t>
    <rPh sb="0" eb="2">
      <t>ヘイセイ</t>
    </rPh>
    <rPh sb="4" eb="5">
      <t>ネン</t>
    </rPh>
    <rPh sb="5" eb="6">
      <t>ド</t>
    </rPh>
    <phoneticPr fontId="9"/>
  </si>
  <si>
    <t>-</t>
    <phoneticPr fontId="22"/>
  </si>
  <si>
    <t>（項）防災政策費（大事項）防災基本政策の企画立案等に必要な経費</t>
    <phoneticPr fontId="22"/>
  </si>
  <si>
    <t>平成２６年度</t>
    <rPh sb="0" eb="2">
      <t>ヘイセイ</t>
    </rPh>
    <rPh sb="4" eb="5">
      <t>ネン</t>
    </rPh>
    <rPh sb="5" eb="6">
      <t>ド</t>
    </rPh>
    <phoneticPr fontId="9"/>
  </si>
  <si>
    <t>災害救助等に要する経費</t>
    <rPh sb="2" eb="4">
      <t>キュウジョ</t>
    </rPh>
    <rPh sb="4" eb="5">
      <t>トウ</t>
    </rPh>
    <rPh sb="6" eb="7">
      <t>ヨウ</t>
    </rPh>
    <rPh sb="9" eb="11">
      <t>ケイヒ</t>
    </rPh>
    <phoneticPr fontId="9"/>
  </si>
  <si>
    <t>（項）内閣本府施設費（大事項） 内閣本府施設整備に必要な経費</t>
    <phoneticPr fontId="22"/>
  </si>
  <si>
    <t>（項）内閣本府施設費（大事項）内閣本府施設整備に必要な経費</t>
    <phoneticPr fontId="22"/>
  </si>
  <si>
    <t>-</t>
    <phoneticPr fontId="22"/>
  </si>
  <si>
    <t>国立公文書館の機能・施設の在り方等に関する調査検討経費</t>
    <rPh sb="0" eb="2">
      <t>コクリツ</t>
    </rPh>
    <rPh sb="2" eb="5">
      <t>コウブンショ</t>
    </rPh>
    <rPh sb="5" eb="6">
      <t>カン</t>
    </rPh>
    <rPh sb="7" eb="9">
      <t>キノウ</t>
    </rPh>
    <rPh sb="10" eb="12">
      <t>シセツ</t>
    </rPh>
    <rPh sb="13" eb="14">
      <t>ア</t>
    </rPh>
    <rPh sb="15" eb="16">
      <t>カタ</t>
    </rPh>
    <rPh sb="16" eb="17">
      <t>トウ</t>
    </rPh>
    <rPh sb="18" eb="19">
      <t>カン</t>
    </rPh>
    <rPh sb="21" eb="23">
      <t>チョウサ</t>
    </rPh>
    <rPh sb="23" eb="25">
      <t>ケントウ</t>
    </rPh>
    <rPh sb="25" eb="27">
      <t>ケイヒ</t>
    </rPh>
    <phoneticPr fontId="9"/>
  </si>
  <si>
    <t>平成２０年度</t>
    <rPh sb="0" eb="2">
      <t>ヘイセイ</t>
    </rPh>
    <rPh sb="4" eb="5">
      <t>ネン</t>
    </rPh>
    <rPh sb="5" eb="6">
      <t>ド</t>
    </rPh>
    <phoneticPr fontId="9"/>
  </si>
  <si>
    <t>（項）公文書等管理政策費（大事項）公文書等管理政策に必要な経費</t>
    <rPh sb="1" eb="2">
      <t>コウ</t>
    </rPh>
    <rPh sb="3" eb="6">
      <t>コウブンショ</t>
    </rPh>
    <rPh sb="6" eb="7">
      <t>トウ</t>
    </rPh>
    <rPh sb="7" eb="9">
      <t>カンリ</t>
    </rPh>
    <rPh sb="9" eb="11">
      <t>セイサク</t>
    </rPh>
    <rPh sb="11" eb="12">
      <t>ヒ</t>
    </rPh>
    <rPh sb="13" eb="14">
      <t>ダイ</t>
    </rPh>
    <rPh sb="14" eb="16">
      <t>ジコウ</t>
    </rPh>
    <rPh sb="17" eb="20">
      <t>コウブンショ</t>
    </rPh>
    <rPh sb="20" eb="21">
      <t>トウ</t>
    </rPh>
    <rPh sb="21" eb="23">
      <t>カンリ</t>
    </rPh>
    <rPh sb="23" eb="25">
      <t>セイサク</t>
    </rPh>
    <rPh sb="26" eb="28">
      <t>ヒツヨウ</t>
    </rPh>
    <rPh sb="29" eb="31">
      <t>ケイヒ</t>
    </rPh>
    <phoneticPr fontId="9"/>
  </si>
  <si>
    <t>放送諸費</t>
    <rPh sb="0" eb="2">
      <t>ホウソウ</t>
    </rPh>
    <rPh sb="2" eb="4">
      <t>ショヒ</t>
    </rPh>
    <phoneticPr fontId="9"/>
  </si>
  <si>
    <t>出版諸費</t>
    <rPh sb="0" eb="2">
      <t>シュッパン</t>
    </rPh>
    <rPh sb="2" eb="4">
      <t>ショヒ</t>
    </rPh>
    <phoneticPr fontId="9"/>
  </si>
  <si>
    <t>-</t>
    <phoneticPr fontId="22"/>
  </si>
  <si>
    <t>事業諸費</t>
    <rPh sb="0" eb="2">
      <t>ジギョウ</t>
    </rPh>
    <rPh sb="2" eb="4">
      <t>ショヒ</t>
    </rPh>
    <phoneticPr fontId="9"/>
  </si>
  <si>
    <t>政府広報ホームページ事業諸費</t>
    <rPh sb="0" eb="2">
      <t>セイフ</t>
    </rPh>
    <rPh sb="2" eb="4">
      <t>コウホウ</t>
    </rPh>
    <rPh sb="10" eb="12">
      <t>ジギョウ</t>
    </rPh>
    <rPh sb="12" eb="14">
      <t>ショヒ</t>
    </rPh>
    <phoneticPr fontId="9"/>
  </si>
  <si>
    <t>戦略的広報経費（国内）</t>
    <rPh sb="0" eb="3">
      <t>センリャクテキ</t>
    </rPh>
    <rPh sb="3" eb="5">
      <t>コウホウ</t>
    </rPh>
    <rPh sb="5" eb="7">
      <t>ケイヒ</t>
    </rPh>
    <rPh sb="8" eb="10">
      <t>コクナイ</t>
    </rPh>
    <phoneticPr fontId="9"/>
  </si>
  <si>
    <t>-</t>
    <phoneticPr fontId="22"/>
  </si>
  <si>
    <t>政策統括官（科学技術・イノベーション担当）</t>
    <rPh sb="0" eb="2">
      <t>セイサク</t>
    </rPh>
    <rPh sb="2" eb="4">
      <t>トウカツ</t>
    </rPh>
    <rPh sb="4" eb="5">
      <t>カン</t>
    </rPh>
    <rPh sb="6" eb="8">
      <t>カガク</t>
    </rPh>
    <rPh sb="8" eb="10">
      <t>ギジュツ</t>
    </rPh>
    <rPh sb="18" eb="20">
      <t>タントウ</t>
    </rPh>
    <phoneticPr fontId="8"/>
  </si>
  <si>
    <t>一般会計</t>
    <rPh sb="0" eb="2">
      <t>イッパン</t>
    </rPh>
    <rPh sb="2" eb="4">
      <t>カイケイ</t>
    </rPh>
    <phoneticPr fontId="8"/>
  </si>
  <si>
    <t>（項）科学技術・イノベーション政策費（大事項）科学技術・イノベーション政策の企画立案等に必要な経費</t>
    <rPh sb="1" eb="2">
      <t>コウ</t>
    </rPh>
    <rPh sb="3" eb="5">
      <t>カガク</t>
    </rPh>
    <rPh sb="5" eb="7">
      <t>ギジュツ</t>
    </rPh>
    <rPh sb="15" eb="17">
      <t>セイサク</t>
    </rPh>
    <rPh sb="17" eb="18">
      <t>ヒ</t>
    </rPh>
    <rPh sb="19" eb="20">
      <t>ダイ</t>
    </rPh>
    <rPh sb="20" eb="22">
      <t>ジコウ</t>
    </rPh>
    <rPh sb="23" eb="25">
      <t>カガク</t>
    </rPh>
    <rPh sb="25" eb="27">
      <t>ギジュツ</t>
    </rPh>
    <rPh sb="35" eb="37">
      <t>セイサク</t>
    </rPh>
    <rPh sb="38" eb="40">
      <t>キカク</t>
    </rPh>
    <rPh sb="40" eb="42">
      <t>リツアン</t>
    </rPh>
    <rPh sb="42" eb="43">
      <t>トウ</t>
    </rPh>
    <rPh sb="44" eb="46">
      <t>ヒツヨウ</t>
    </rPh>
    <rPh sb="47" eb="49">
      <t>ケイヒ</t>
    </rPh>
    <phoneticPr fontId="8"/>
  </si>
  <si>
    <t>-</t>
    <phoneticPr fontId="22"/>
  </si>
  <si>
    <t>戦略的イノベーション創造プログラム
（エネルギー分野、次世代インフラ分野及び地域資源分野）</t>
    <rPh sb="0" eb="3">
      <t>センリャクテキ</t>
    </rPh>
    <rPh sb="10" eb="12">
      <t>ソウゾウ</t>
    </rPh>
    <rPh sb="24" eb="26">
      <t>ブンヤ</t>
    </rPh>
    <rPh sb="27" eb="30">
      <t>ジセダイ</t>
    </rPh>
    <rPh sb="34" eb="36">
      <t>ブンヤ</t>
    </rPh>
    <rPh sb="36" eb="37">
      <t>オヨ</t>
    </rPh>
    <rPh sb="38" eb="40">
      <t>チイキ</t>
    </rPh>
    <rPh sb="40" eb="42">
      <t>シゲン</t>
    </rPh>
    <rPh sb="42" eb="44">
      <t>ブンヤ</t>
    </rPh>
    <phoneticPr fontId="8"/>
  </si>
  <si>
    <t>（項）科学技術イノベーション創造推進費（大事項）科学技術イノベーション創造推進に必要な経費</t>
    <rPh sb="1" eb="2">
      <t>コウ</t>
    </rPh>
    <rPh sb="3" eb="5">
      <t>カガク</t>
    </rPh>
    <rPh sb="5" eb="7">
      <t>ギジュツ</t>
    </rPh>
    <rPh sb="14" eb="16">
      <t>ソウゾウ</t>
    </rPh>
    <rPh sb="16" eb="18">
      <t>スイシン</t>
    </rPh>
    <rPh sb="18" eb="19">
      <t>ヒ</t>
    </rPh>
    <rPh sb="20" eb="21">
      <t>ダイ</t>
    </rPh>
    <rPh sb="21" eb="23">
      <t>ジコウ</t>
    </rPh>
    <rPh sb="24" eb="26">
      <t>カガク</t>
    </rPh>
    <rPh sb="26" eb="28">
      <t>ギジュツ</t>
    </rPh>
    <rPh sb="35" eb="37">
      <t>ソウゾウ</t>
    </rPh>
    <rPh sb="37" eb="39">
      <t>スイシン</t>
    </rPh>
    <rPh sb="40" eb="42">
      <t>ヒツヨウ</t>
    </rPh>
    <rPh sb="43" eb="45">
      <t>ケイヒ</t>
    </rPh>
    <phoneticPr fontId="8"/>
  </si>
  <si>
    <t>-</t>
    <phoneticPr fontId="22"/>
  </si>
  <si>
    <t>科学技術イノベーション創造推進費
（健康・医療分野）</t>
    <rPh sb="0" eb="2">
      <t>カガク</t>
    </rPh>
    <rPh sb="2" eb="4">
      <t>ギジュツ</t>
    </rPh>
    <rPh sb="11" eb="13">
      <t>ソウゾウ</t>
    </rPh>
    <rPh sb="13" eb="16">
      <t>スイシンヒ</t>
    </rPh>
    <rPh sb="18" eb="20">
      <t>ケンコウ</t>
    </rPh>
    <rPh sb="21" eb="23">
      <t>イリョウ</t>
    </rPh>
    <rPh sb="23" eb="25">
      <t>ブンヤ</t>
    </rPh>
    <phoneticPr fontId="8"/>
  </si>
  <si>
    <t>平成１８年度</t>
    <rPh sb="0" eb="2">
      <t>ヘイセイ</t>
    </rPh>
    <rPh sb="4" eb="5">
      <t>ネン</t>
    </rPh>
    <rPh sb="5" eb="6">
      <t>ド</t>
    </rPh>
    <phoneticPr fontId="8"/>
  </si>
  <si>
    <t>-</t>
    <phoneticPr fontId="22"/>
  </si>
  <si>
    <t>政策統括官（防災担当）</t>
    <rPh sb="0" eb="2">
      <t>セイサク</t>
    </rPh>
    <rPh sb="2" eb="4">
      <t>トウカツ</t>
    </rPh>
    <rPh sb="4" eb="5">
      <t>カン</t>
    </rPh>
    <rPh sb="6" eb="8">
      <t>ボウサイ</t>
    </rPh>
    <rPh sb="8" eb="10">
      <t>タントウ</t>
    </rPh>
    <phoneticPr fontId="7"/>
  </si>
  <si>
    <t>（項）防災政策費（大事項）防災基本政策の企画立案等に必要な経費</t>
    <phoneticPr fontId="22"/>
  </si>
  <si>
    <t>-</t>
    <phoneticPr fontId="22"/>
  </si>
  <si>
    <t>-</t>
    <phoneticPr fontId="22"/>
  </si>
  <si>
    <t>-</t>
    <phoneticPr fontId="22"/>
  </si>
  <si>
    <t>-</t>
    <phoneticPr fontId="22"/>
  </si>
  <si>
    <t>現状通り</t>
  </si>
  <si>
    <t>事業内容の一部改善</t>
  </si>
  <si>
    <t>事業全体の抜本的な改善</t>
  </si>
  <si>
    <t>終了予定</t>
  </si>
  <si>
    <t>点検対象外</t>
  </si>
  <si>
    <t>縮減</t>
  </si>
  <si>
    <t>令和元年度公開プロセスの評価結果を踏まえ、
・市区町村における子供・若者支援地域協議会の設置促進及び既存ネットワークの活用推進を事業内容とする「子供・若者支援地域ネットワーク強化推進事業」を中心に徹底して見直しを行い、既存地域ネットワークの活用推進事業を取りやめ、協議会の設置が進んでいない市区町村における協議会の設置促進事業に特化させるメリハリのある事業内容とし、対前年度予算額比約15％減の26百万円の概算要求額とした。
・「困難を有する子供・若者に関する調査研究」について、特に、子ども・若者支援地域協議会における支援・取組みに関する調査研究を内容とすることとし、必要な経費を概算要求額とした。</t>
    <phoneticPr fontId="22"/>
  </si>
  <si>
    <t>現状通り</t>
    <rPh sb="0" eb="2">
      <t>ゲンジョウ</t>
    </rPh>
    <rPh sb="2" eb="3">
      <t>トオ</t>
    </rPh>
    <phoneticPr fontId="17"/>
  </si>
  <si>
    <t>執行等改善</t>
  </si>
  <si>
    <t>予定通り終了</t>
  </si>
  <si>
    <t>点検対象外</t>
    <rPh sb="0" eb="2">
      <t>テンケン</t>
    </rPh>
    <rPh sb="2" eb="4">
      <t>タイショウ</t>
    </rPh>
    <rPh sb="4" eb="5">
      <t>ガイ</t>
    </rPh>
    <phoneticPr fontId="22"/>
  </si>
  <si>
    <t>現状通り</t>
    <rPh sb="0" eb="2">
      <t>ゲンジョウ</t>
    </rPh>
    <rPh sb="2" eb="3">
      <t>ドオ</t>
    </rPh>
    <phoneticPr fontId="5"/>
  </si>
  <si>
    <t>アウトカムとアウトプットの関係がロジカルではない。安易な事業展開は困る。</t>
    <phoneticPr fontId="5"/>
  </si>
  <si>
    <t>事業目的と実際の事業との関係には大きな乖離がある。終了時に適正な政策評価を行って、効率やコスト削減以外の物差し（有効性）でレビューして欲しい。</t>
    <phoneticPr fontId="5"/>
  </si>
  <si>
    <t>事業内容の一部改善</t>
    <rPh sb="0" eb="2">
      <t>ジギョウ</t>
    </rPh>
    <rPh sb="2" eb="4">
      <t>ナイヨウ</t>
    </rPh>
    <rPh sb="5" eb="7">
      <t>イチブ</t>
    </rPh>
    <rPh sb="7" eb="9">
      <t>カイゼン</t>
    </rPh>
    <phoneticPr fontId="5"/>
  </si>
  <si>
    <t>この予算を単体事業として管理するのではなく，「地方版総合戦略と一体的に進める」という変更点については評価できる。地方創生をすすめる上で，自治体側とコミュニケーションを取るという方針については，歓迎すべき点が含まれることから，今後とも積極的に進めていただきたい。さらに，地方創生推進の観点から，地方の大学や中小企業とも積極的にコミュニケーションを取っていかれることを期待する。</t>
    <phoneticPr fontId="5"/>
  </si>
  <si>
    <t>終了予定</t>
    <rPh sb="0" eb="2">
      <t>シュウリョウ</t>
    </rPh>
    <rPh sb="2" eb="4">
      <t>ヨテイ</t>
    </rPh>
    <phoneticPr fontId="5"/>
  </si>
  <si>
    <t>HPの閲覧件数が指標に掲げられているが，目標値があるのみであり，実績値が記載されていない。先端的な取り組みについて，自治体が参照して横展開をはかっていくための事例集であるとのことであるので，HPの閲覧件数は必須項目ということになるのではないか。</t>
    <phoneticPr fontId="22"/>
  </si>
  <si>
    <t>産業遺産情報センターの設置場所は産業遺産の多くが集積する西日本からは遠く離れており，また利便性も高くないようであるが，せっかくの施設であるので，ぜひとも有効に活用していただきたい。重要なことは整備する施設が利用価値の高い施設であることである。予算の効率的執行に過度にとらわれることにより，利便性を阻害することのないよう期待する。なお，施設のなかには端島をはじめ老朽化が著しい施設も含まれることから，まずは記録保全について，万全を期していただきたい。</t>
    <phoneticPr fontId="5"/>
  </si>
  <si>
    <t>全てが公募随意契約であるが、競争入札に付すことが可能な検討科目は存在しなかったのか、事情を確認したい。</t>
    <phoneticPr fontId="22"/>
  </si>
  <si>
    <t>食品安全委員会</t>
    <rPh sb="0" eb="4">
      <t>ショクヒンアンゼン</t>
    </rPh>
    <rPh sb="4" eb="7">
      <t>イインカイ</t>
    </rPh>
    <phoneticPr fontId="4"/>
  </si>
  <si>
    <t>一般会計</t>
    <rPh sb="0" eb="2">
      <t>イッパン</t>
    </rPh>
    <rPh sb="2" eb="4">
      <t>カイケイ</t>
    </rPh>
    <phoneticPr fontId="4"/>
  </si>
  <si>
    <t>（項）食品安全政策費（大事項）食品健康影響評価技術の研究に必要な経費</t>
    <rPh sb="1" eb="2">
      <t>コウ</t>
    </rPh>
    <rPh sb="3" eb="5">
      <t>ショクヒン</t>
    </rPh>
    <rPh sb="5" eb="7">
      <t>アンゼン</t>
    </rPh>
    <rPh sb="7" eb="9">
      <t>セイサク</t>
    </rPh>
    <rPh sb="9" eb="10">
      <t>ヒ</t>
    </rPh>
    <rPh sb="11" eb="12">
      <t>ダイ</t>
    </rPh>
    <rPh sb="12" eb="14">
      <t>ジコウ</t>
    </rPh>
    <rPh sb="15" eb="17">
      <t>ショクヒン</t>
    </rPh>
    <rPh sb="17" eb="19">
      <t>ケンコウ</t>
    </rPh>
    <rPh sb="19" eb="21">
      <t>エイキョウ</t>
    </rPh>
    <rPh sb="21" eb="23">
      <t>ヒョウカ</t>
    </rPh>
    <rPh sb="23" eb="25">
      <t>ギジュツ</t>
    </rPh>
    <rPh sb="26" eb="28">
      <t>ケンキュウ</t>
    </rPh>
    <rPh sb="29" eb="31">
      <t>ヒツヨウ</t>
    </rPh>
    <rPh sb="32" eb="34">
      <t>ケイヒ</t>
    </rPh>
    <phoneticPr fontId="4"/>
  </si>
  <si>
    <t>-</t>
    <phoneticPr fontId="22"/>
  </si>
  <si>
    <t>-</t>
    <phoneticPr fontId="22"/>
  </si>
  <si>
    <t>（項）食品安全政策費（大事項）食品安全の確保に必要な経費</t>
    <rPh sb="1" eb="2">
      <t>コウ</t>
    </rPh>
    <rPh sb="3" eb="5">
      <t>ショクヒン</t>
    </rPh>
    <rPh sb="5" eb="7">
      <t>アンゼン</t>
    </rPh>
    <rPh sb="7" eb="9">
      <t>セイサク</t>
    </rPh>
    <rPh sb="9" eb="10">
      <t>ヒ</t>
    </rPh>
    <rPh sb="11" eb="12">
      <t>ダイ</t>
    </rPh>
    <rPh sb="12" eb="14">
      <t>ジコウ</t>
    </rPh>
    <rPh sb="15" eb="17">
      <t>ショクヒン</t>
    </rPh>
    <rPh sb="17" eb="19">
      <t>アンゼン</t>
    </rPh>
    <rPh sb="20" eb="22">
      <t>カクホ</t>
    </rPh>
    <rPh sb="23" eb="25">
      <t>ヒツヨウ</t>
    </rPh>
    <rPh sb="26" eb="28">
      <t>ケイヒ</t>
    </rPh>
    <phoneticPr fontId="4"/>
  </si>
  <si>
    <t>-</t>
    <phoneticPr fontId="22"/>
  </si>
  <si>
    <t>-</t>
    <phoneticPr fontId="22"/>
  </si>
  <si>
    <t>平成２８年度</t>
    <rPh sb="0" eb="2">
      <t>ヘイセイ</t>
    </rPh>
    <rPh sb="4" eb="5">
      <t>ネン</t>
    </rPh>
    <rPh sb="5" eb="6">
      <t>ド</t>
    </rPh>
    <phoneticPr fontId="4"/>
  </si>
  <si>
    <t>迎賓館</t>
    <rPh sb="0" eb="3">
      <t>ゲイヒンカン</t>
    </rPh>
    <phoneticPr fontId="4"/>
  </si>
  <si>
    <t>（項）迎賓施設運営費（大事項）迎賓施設の運営に必要な経費</t>
    <rPh sb="1" eb="2">
      <t>コウ</t>
    </rPh>
    <rPh sb="3" eb="5">
      <t>ゲイヒン</t>
    </rPh>
    <rPh sb="5" eb="7">
      <t>シセツ</t>
    </rPh>
    <rPh sb="7" eb="10">
      <t>ウンエイヒ</t>
    </rPh>
    <rPh sb="11" eb="12">
      <t>ダイ</t>
    </rPh>
    <rPh sb="12" eb="14">
      <t>ジコウ</t>
    </rPh>
    <rPh sb="15" eb="17">
      <t>ゲイヒン</t>
    </rPh>
    <rPh sb="17" eb="19">
      <t>シセツ</t>
    </rPh>
    <rPh sb="20" eb="22">
      <t>ウンエイ</t>
    </rPh>
    <rPh sb="23" eb="25">
      <t>ヒツヨウ</t>
    </rPh>
    <rPh sb="26" eb="28">
      <t>ケイヒ</t>
    </rPh>
    <phoneticPr fontId="4"/>
  </si>
  <si>
    <t>-</t>
    <phoneticPr fontId="22"/>
  </si>
  <si>
    <t>-</t>
    <phoneticPr fontId="22"/>
  </si>
  <si>
    <t>-</t>
    <phoneticPr fontId="22"/>
  </si>
  <si>
    <t>昭和４３年度</t>
    <rPh sb="0" eb="2">
      <t>ショウワ</t>
    </rPh>
    <rPh sb="4" eb="6">
      <t>ネンド</t>
    </rPh>
    <phoneticPr fontId="4"/>
  </si>
  <si>
    <t>北方対策本部</t>
    <rPh sb="0" eb="2">
      <t>ホッポウ</t>
    </rPh>
    <rPh sb="2" eb="4">
      <t>タイサク</t>
    </rPh>
    <rPh sb="4" eb="6">
      <t>ホンブ</t>
    </rPh>
    <phoneticPr fontId="4"/>
  </si>
  <si>
    <t>（項）北方対策本部（大事項）北方領土問題対策に必要な経費</t>
    <rPh sb="1" eb="2">
      <t>コウ</t>
    </rPh>
    <rPh sb="3" eb="5">
      <t>ホッポウ</t>
    </rPh>
    <rPh sb="5" eb="7">
      <t>タイサク</t>
    </rPh>
    <rPh sb="7" eb="9">
      <t>ホンブ</t>
    </rPh>
    <rPh sb="10" eb="13">
      <t>ダイジコウ</t>
    </rPh>
    <rPh sb="14" eb="16">
      <t>ホッポウ</t>
    </rPh>
    <rPh sb="16" eb="18">
      <t>リョウド</t>
    </rPh>
    <rPh sb="18" eb="20">
      <t>モンダイ</t>
    </rPh>
    <rPh sb="20" eb="22">
      <t>タイサク</t>
    </rPh>
    <rPh sb="23" eb="25">
      <t>ヒツヨウ</t>
    </rPh>
    <rPh sb="26" eb="28">
      <t>ケイヒ</t>
    </rPh>
    <phoneticPr fontId="4"/>
  </si>
  <si>
    <t>平成４年度</t>
    <rPh sb="0" eb="2">
      <t>ヘイセイ</t>
    </rPh>
    <rPh sb="3" eb="5">
      <t>ネンド</t>
    </rPh>
    <phoneticPr fontId="4"/>
  </si>
  <si>
    <t>国際平和協力本部</t>
    <rPh sb="0" eb="2">
      <t>コクサイ</t>
    </rPh>
    <rPh sb="2" eb="4">
      <t>ヘイワ</t>
    </rPh>
    <rPh sb="4" eb="6">
      <t>キョウリョク</t>
    </rPh>
    <rPh sb="6" eb="8">
      <t>ホンブ</t>
    </rPh>
    <phoneticPr fontId="4"/>
  </si>
  <si>
    <t>（項）国際平和協力本部（大事項）国際平和協力業務の実施等に必要な経費</t>
    <rPh sb="1" eb="2">
      <t>コウ</t>
    </rPh>
    <rPh sb="3" eb="5">
      <t>コクサイ</t>
    </rPh>
    <rPh sb="5" eb="7">
      <t>ヘイワ</t>
    </rPh>
    <rPh sb="7" eb="9">
      <t>キョウリョク</t>
    </rPh>
    <rPh sb="9" eb="11">
      <t>ホンブ</t>
    </rPh>
    <rPh sb="12" eb="13">
      <t>ダイ</t>
    </rPh>
    <rPh sb="13" eb="15">
      <t>ジコウ</t>
    </rPh>
    <rPh sb="16" eb="18">
      <t>コクサイ</t>
    </rPh>
    <rPh sb="18" eb="20">
      <t>ヘイワ</t>
    </rPh>
    <rPh sb="20" eb="22">
      <t>キョウリョク</t>
    </rPh>
    <rPh sb="22" eb="24">
      <t>ギョウム</t>
    </rPh>
    <rPh sb="25" eb="28">
      <t>ジッシナド</t>
    </rPh>
    <rPh sb="29" eb="31">
      <t>ヒツヨウ</t>
    </rPh>
    <rPh sb="32" eb="34">
      <t>ケイヒ</t>
    </rPh>
    <phoneticPr fontId="4"/>
  </si>
  <si>
    <t>平成１７年度</t>
    <rPh sb="0" eb="2">
      <t>ヘイセイ</t>
    </rPh>
    <rPh sb="4" eb="6">
      <t>ネンド</t>
    </rPh>
    <phoneticPr fontId="4"/>
  </si>
  <si>
    <t>平成９年度</t>
    <rPh sb="0" eb="2">
      <t>ヘイセイ</t>
    </rPh>
    <rPh sb="3" eb="5">
      <t>ネンド</t>
    </rPh>
    <phoneticPr fontId="4"/>
  </si>
  <si>
    <t>平成２５年度</t>
    <rPh sb="0" eb="2">
      <t>ヘイセイ</t>
    </rPh>
    <rPh sb="4" eb="6">
      <t>ネンド</t>
    </rPh>
    <phoneticPr fontId="4"/>
  </si>
  <si>
    <t>入札者数と落札率が、過去2年で、非常に類似している。入札条件の設定には、さらなる工夫の余地があるのではないか。</t>
    <phoneticPr fontId="22"/>
  </si>
  <si>
    <t>官民人材交流センター</t>
    <rPh sb="0" eb="2">
      <t>カンミン</t>
    </rPh>
    <rPh sb="2" eb="4">
      <t>ジンザイ</t>
    </rPh>
    <rPh sb="4" eb="6">
      <t>コウリュウ</t>
    </rPh>
    <phoneticPr fontId="4"/>
  </si>
  <si>
    <t>（項）官民人材交流センター（大事項）官民人材交流センターの運営に必要な経費</t>
    <rPh sb="1" eb="2">
      <t>コウ</t>
    </rPh>
    <rPh sb="3" eb="7">
      <t>カンミンジンザイ</t>
    </rPh>
    <rPh sb="7" eb="9">
      <t>コウリュウ</t>
    </rPh>
    <rPh sb="14" eb="16">
      <t>ダイジ</t>
    </rPh>
    <rPh sb="16" eb="17">
      <t>コウ</t>
    </rPh>
    <rPh sb="18" eb="20">
      <t>カンミン</t>
    </rPh>
    <rPh sb="20" eb="22">
      <t>ジンザイ</t>
    </rPh>
    <rPh sb="22" eb="24">
      <t>コウリュウ</t>
    </rPh>
    <rPh sb="29" eb="31">
      <t>ウンエイ</t>
    </rPh>
    <rPh sb="32" eb="34">
      <t>ヒツヨウ</t>
    </rPh>
    <rPh sb="35" eb="37">
      <t>ケイヒ</t>
    </rPh>
    <phoneticPr fontId="4"/>
  </si>
  <si>
    <t>-</t>
    <phoneticPr fontId="22"/>
  </si>
  <si>
    <t>入札に付すことが可能な事業であったとも思われる。随意契約を選択した理由を説明されたい。</t>
    <phoneticPr fontId="22"/>
  </si>
  <si>
    <t>大臣官房</t>
    <rPh sb="0" eb="2">
      <t>ダイジン</t>
    </rPh>
    <rPh sb="2" eb="4">
      <t>カンボウ</t>
    </rPh>
    <phoneticPr fontId="4"/>
  </si>
  <si>
    <t>（項）内閣本府共通費（大事項）消費税転嫁等対策に必要な経費</t>
    <rPh sb="1" eb="2">
      <t>コウ</t>
    </rPh>
    <rPh sb="3" eb="5">
      <t>ナイカク</t>
    </rPh>
    <rPh sb="5" eb="6">
      <t>ホン</t>
    </rPh>
    <rPh sb="6" eb="7">
      <t>フ</t>
    </rPh>
    <rPh sb="7" eb="9">
      <t>キョウツウ</t>
    </rPh>
    <rPh sb="9" eb="10">
      <t>ヒ</t>
    </rPh>
    <rPh sb="11" eb="13">
      <t>ダイジ</t>
    </rPh>
    <rPh sb="13" eb="14">
      <t>コウ</t>
    </rPh>
    <rPh sb="15" eb="18">
      <t>ショウヒゼイ</t>
    </rPh>
    <rPh sb="18" eb="20">
      <t>テンカ</t>
    </rPh>
    <rPh sb="20" eb="21">
      <t>トウ</t>
    </rPh>
    <rPh sb="21" eb="23">
      <t>タイサク</t>
    </rPh>
    <rPh sb="24" eb="26">
      <t>ヒツヨウ</t>
    </rPh>
    <rPh sb="27" eb="29">
      <t>ケイヒ</t>
    </rPh>
    <phoneticPr fontId="4"/>
  </si>
  <si>
    <t>賞勲局</t>
    <rPh sb="0" eb="1">
      <t>ショウ</t>
    </rPh>
    <rPh sb="1" eb="2">
      <t>イサオ</t>
    </rPh>
    <rPh sb="2" eb="3">
      <t>キョク</t>
    </rPh>
    <phoneticPr fontId="4"/>
  </si>
  <si>
    <t>（項）栄典行政費（大事項）栄典事務の適切な遂行に必要な経費</t>
    <rPh sb="1" eb="2">
      <t>コウ</t>
    </rPh>
    <rPh sb="3" eb="5">
      <t>エイテン</t>
    </rPh>
    <rPh sb="5" eb="7">
      <t>ギョウセイ</t>
    </rPh>
    <rPh sb="7" eb="8">
      <t>ヒ</t>
    </rPh>
    <rPh sb="9" eb="10">
      <t>ダイ</t>
    </rPh>
    <rPh sb="10" eb="12">
      <t>ジコウ</t>
    </rPh>
    <rPh sb="13" eb="15">
      <t>エイテン</t>
    </rPh>
    <rPh sb="15" eb="17">
      <t>ジム</t>
    </rPh>
    <rPh sb="18" eb="20">
      <t>テキセツ</t>
    </rPh>
    <rPh sb="21" eb="23">
      <t>スイコウ</t>
    </rPh>
    <rPh sb="24" eb="26">
      <t>ヒツヨウ</t>
    </rPh>
    <rPh sb="27" eb="29">
      <t>ケイヒ</t>
    </rPh>
    <phoneticPr fontId="4"/>
  </si>
  <si>
    <t>Ａが受託した事業は、随意契約に適していたのではないかと思われる。</t>
    <phoneticPr fontId="22"/>
  </si>
  <si>
    <t>（項）内閣本府施設費（大事項）内閣本府施設整備に必要な経費</t>
    <rPh sb="1" eb="2">
      <t>コウ</t>
    </rPh>
    <rPh sb="3" eb="5">
      <t>ナイカク</t>
    </rPh>
    <rPh sb="5" eb="6">
      <t>ホン</t>
    </rPh>
    <rPh sb="6" eb="7">
      <t>フ</t>
    </rPh>
    <rPh sb="7" eb="10">
      <t>シセツヒ</t>
    </rPh>
    <rPh sb="11" eb="12">
      <t>ダイ</t>
    </rPh>
    <rPh sb="12" eb="14">
      <t>ジコウ</t>
    </rPh>
    <rPh sb="15" eb="17">
      <t>ナイカク</t>
    </rPh>
    <rPh sb="17" eb="18">
      <t>ホン</t>
    </rPh>
    <rPh sb="18" eb="19">
      <t>フ</t>
    </rPh>
    <rPh sb="19" eb="21">
      <t>シセツ</t>
    </rPh>
    <rPh sb="21" eb="23">
      <t>セイビ</t>
    </rPh>
    <rPh sb="24" eb="26">
      <t>ヒツヨウ</t>
    </rPh>
    <rPh sb="27" eb="29">
      <t>ケイヒ</t>
    </rPh>
    <phoneticPr fontId="4"/>
  </si>
  <si>
    <t>知的財産戦略推進事務局</t>
    <rPh sb="0" eb="2">
      <t>チテキ</t>
    </rPh>
    <rPh sb="2" eb="4">
      <t>ザイサン</t>
    </rPh>
    <rPh sb="4" eb="6">
      <t>センリャク</t>
    </rPh>
    <rPh sb="6" eb="8">
      <t>スイシン</t>
    </rPh>
    <rPh sb="8" eb="11">
      <t>ジムキョク</t>
    </rPh>
    <phoneticPr fontId="4"/>
  </si>
  <si>
    <t>（項）知的財産戦略推進事務局（大事項）知的財産戦略推進事務局の運営に必要な経費</t>
    <rPh sb="3" eb="5">
      <t>チテキ</t>
    </rPh>
    <rPh sb="5" eb="7">
      <t>ザイサン</t>
    </rPh>
    <rPh sb="7" eb="9">
      <t>センリャク</t>
    </rPh>
    <rPh sb="9" eb="11">
      <t>スイシン</t>
    </rPh>
    <rPh sb="11" eb="14">
      <t>ジムキョク</t>
    </rPh>
    <rPh sb="19" eb="21">
      <t>チテキ</t>
    </rPh>
    <rPh sb="21" eb="23">
      <t>ザイサン</t>
    </rPh>
    <rPh sb="23" eb="25">
      <t>センリャク</t>
    </rPh>
    <rPh sb="25" eb="27">
      <t>スイシン</t>
    </rPh>
    <rPh sb="27" eb="30">
      <t>ジムキョク</t>
    </rPh>
    <rPh sb="31" eb="33">
      <t>ウンエイ</t>
    </rPh>
    <phoneticPr fontId="4"/>
  </si>
  <si>
    <t>（項）独立行政法人北方領土問題対策協会運営費（大事項）独立行政法人北方領土問題対策協会運営費交付金に必要な経費</t>
    <rPh sb="1" eb="2">
      <t>コウ</t>
    </rPh>
    <rPh sb="3" eb="5">
      <t>ドクリツ</t>
    </rPh>
    <rPh sb="5" eb="7">
      <t>ギョウセイ</t>
    </rPh>
    <rPh sb="7" eb="9">
      <t>ホウジン</t>
    </rPh>
    <rPh sb="9" eb="11">
      <t>ホッポウ</t>
    </rPh>
    <rPh sb="11" eb="13">
      <t>リョウド</t>
    </rPh>
    <rPh sb="13" eb="15">
      <t>モンダイ</t>
    </rPh>
    <rPh sb="15" eb="17">
      <t>タイサク</t>
    </rPh>
    <rPh sb="17" eb="19">
      <t>キョウカイ</t>
    </rPh>
    <rPh sb="19" eb="22">
      <t>ウンエイヒ</t>
    </rPh>
    <rPh sb="23" eb="24">
      <t>ダイ</t>
    </rPh>
    <rPh sb="24" eb="26">
      <t>ジコウ</t>
    </rPh>
    <rPh sb="27" eb="29">
      <t>ドクリツ</t>
    </rPh>
    <rPh sb="29" eb="31">
      <t>ギョウセイ</t>
    </rPh>
    <rPh sb="31" eb="33">
      <t>ホウジン</t>
    </rPh>
    <rPh sb="33" eb="35">
      <t>ホッポウ</t>
    </rPh>
    <rPh sb="35" eb="37">
      <t>リョウド</t>
    </rPh>
    <rPh sb="37" eb="39">
      <t>モンダイ</t>
    </rPh>
    <rPh sb="39" eb="41">
      <t>タイサク</t>
    </rPh>
    <rPh sb="41" eb="43">
      <t>キョウカイ</t>
    </rPh>
    <rPh sb="43" eb="46">
      <t>ウンエイヒ</t>
    </rPh>
    <rPh sb="46" eb="49">
      <t>コウフキン</t>
    </rPh>
    <rPh sb="50" eb="52">
      <t>ヒツヨウ</t>
    </rPh>
    <rPh sb="53" eb="55">
      <t>ケイヒ</t>
    </rPh>
    <phoneticPr fontId="4"/>
  </si>
  <si>
    <t>宇宙利用拡大の調査研究</t>
    <rPh sb="0" eb="2">
      <t>ウチュウ</t>
    </rPh>
    <rPh sb="2" eb="4">
      <t>リヨウ</t>
    </rPh>
    <rPh sb="4" eb="6">
      <t>カクダイ</t>
    </rPh>
    <rPh sb="7" eb="9">
      <t>チョウサ</t>
    </rPh>
    <rPh sb="9" eb="11">
      <t>ケンキュウ</t>
    </rPh>
    <phoneticPr fontId="3"/>
  </si>
  <si>
    <t>平成２６年度</t>
    <rPh sb="0" eb="2">
      <t>ヘイセイ</t>
    </rPh>
    <rPh sb="4" eb="5">
      <t>ネン</t>
    </rPh>
    <rPh sb="5" eb="6">
      <t>ド</t>
    </rPh>
    <phoneticPr fontId="3"/>
  </si>
  <si>
    <t>-</t>
    <phoneticPr fontId="22"/>
  </si>
  <si>
    <t>宇宙開発戦略推進事務局</t>
    <rPh sb="0" eb="2">
      <t>ウチュウ</t>
    </rPh>
    <rPh sb="2" eb="4">
      <t>カイハツ</t>
    </rPh>
    <rPh sb="4" eb="6">
      <t>センリャク</t>
    </rPh>
    <rPh sb="6" eb="8">
      <t>スイシン</t>
    </rPh>
    <rPh sb="8" eb="11">
      <t>ジムキョク</t>
    </rPh>
    <phoneticPr fontId="3"/>
  </si>
  <si>
    <t>一般会計</t>
    <rPh sb="0" eb="2">
      <t>イッパン</t>
    </rPh>
    <rPh sb="2" eb="4">
      <t>カイケイ</t>
    </rPh>
    <phoneticPr fontId="3"/>
  </si>
  <si>
    <t>（項）宇宙開発戦略推進事務局（大事項）宇宙開発利用政策の企画立案等に必要な経費</t>
    <rPh sb="1" eb="2">
      <t>コウ</t>
    </rPh>
    <rPh sb="3" eb="5">
      <t>ウチュウ</t>
    </rPh>
    <rPh sb="5" eb="7">
      <t>カイハツ</t>
    </rPh>
    <rPh sb="7" eb="9">
      <t>センリャク</t>
    </rPh>
    <rPh sb="9" eb="11">
      <t>スイシン</t>
    </rPh>
    <rPh sb="11" eb="14">
      <t>ジムキョク</t>
    </rPh>
    <rPh sb="15" eb="16">
      <t>ダイ</t>
    </rPh>
    <rPh sb="16" eb="18">
      <t>ジコウ</t>
    </rPh>
    <rPh sb="19" eb="21">
      <t>ウチュウ</t>
    </rPh>
    <rPh sb="21" eb="23">
      <t>カイハツ</t>
    </rPh>
    <rPh sb="23" eb="25">
      <t>リヨウ</t>
    </rPh>
    <rPh sb="25" eb="27">
      <t>セイサク</t>
    </rPh>
    <rPh sb="28" eb="30">
      <t>キカク</t>
    </rPh>
    <rPh sb="30" eb="32">
      <t>リツアン</t>
    </rPh>
    <rPh sb="32" eb="33">
      <t>ナド</t>
    </rPh>
    <rPh sb="34" eb="36">
      <t>ヒツヨウ</t>
    </rPh>
    <rPh sb="37" eb="39">
      <t>ケイヒ</t>
    </rPh>
    <phoneticPr fontId="3"/>
  </si>
  <si>
    <t>-</t>
    <phoneticPr fontId="22"/>
  </si>
  <si>
    <t>平成２４年度</t>
    <rPh sb="0" eb="2">
      <t>ヘイセイ</t>
    </rPh>
    <rPh sb="4" eb="5">
      <t>ネン</t>
    </rPh>
    <rPh sb="5" eb="6">
      <t>ド</t>
    </rPh>
    <phoneticPr fontId="3"/>
  </si>
  <si>
    <t>各国アカデミーとの交流等の国際的な活動</t>
    <phoneticPr fontId="22"/>
  </si>
  <si>
    <t>日本学術会議</t>
    <rPh sb="0" eb="2">
      <t>ニホン</t>
    </rPh>
    <rPh sb="2" eb="4">
      <t>ガクジュツ</t>
    </rPh>
    <rPh sb="4" eb="6">
      <t>カイギ</t>
    </rPh>
    <phoneticPr fontId="3"/>
  </si>
  <si>
    <t>（項）日本学術会議（大事項）科学に関する重要事項の審議等に必要な経費</t>
    <rPh sb="1" eb="2">
      <t>コウ</t>
    </rPh>
    <rPh sb="3" eb="5">
      <t>ニホン</t>
    </rPh>
    <rPh sb="5" eb="7">
      <t>ガクジュツ</t>
    </rPh>
    <rPh sb="7" eb="9">
      <t>カイギ</t>
    </rPh>
    <rPh sb="10" eb="11">
      <t>ダイ</t>
    </rPh>
    <rPh sb="11" eb="13">
      <t>ジコウ</t>
    </rPh>
    <rPh sb="14" eb="16">
      <t>カガク</t>
    </rPh>
    <rPh sb="17" eb="18">
      <t>カン</t>
    </rPh>
    <rPh sb="20" eb="22">
      <t>ジュウヨウ</t>
    </rPh>
    <rPh sb="22" eb="24">
      <t>ジコウ</t>
    </rPh>
    <rPh sb="25" eb="28">
      <t>シンギナド</t>
    </rPh>
    <rPh sb="29" eb="31">
      <t>ヒツヨウ</t>
    </rPh>
    <rPh sb="32" eb="34">
      <t>ケイヒ</t>
    </rPh>
    <phoneticPr fontId="3"/>
  </si>
  <si>
    <t>-</t>
    <phoneticPr fontId="22"/>
  </si>
  <si>
    <t>-</t>
    <phoneticPr fontId="22"/>
  </si>
  <si>
    <t>科学の役割についての普及・啓発</t>
    <phoneticPr fontId="22"/>
  </si>
  <si>
    <t>科学者間ネットワークの構築</t>
    <phoneticPr fontId="22"/>
  </si>
  <si>
    <t>A,B,Cが受託した事業は、競争入札に付すことも可能であったと思われる。随意契約を選択した理由の説明を求めたい。</t>
    <phoneticPr fontId="22"/>
  </si>
  <si>
    <t>一者応札については、その要因をよく分析の上、改善策を講じること。</t>
    <phoneticPr fontId="22"/>
  </si>
  <si>
    <t>D,E,H等の業務が実質的には重なっていないか、精査が必要。如何なる目的のために、コンサルティング会社の調査を依頼する必然性があるのか、同業他社に複数委託する必然性があるか、確認されたい。</t>
  </si>
  <si>
    <t>Cに委託した事業は、内容に裁量の余地が少ないので、一般競争入札とし、多くの入札者の間での競争を待つという選択肢もあったように思われる。</t>
  </si>
  <si>
    <t>景気動向の把握，政策判断に寄与することを目的として，「教育の質を反映した価格・実質アウトプットの把握手法に関する調査研究」を個人に再委託し，400万円もの国費を，報告書の作成ではなく，調査設計・調査支援のために支出されている点は妥当なのだろうか。報告書の作成は，別途行われているようである。なお，どのような政策文書にこの報告書が反映されているのか。さらには，類似の研究との差別化についても説明の必要があるのではないか。まずはこれらの点をひとつひとつ丁寧にご説明いただきたい。</t>
  </si>
  <si>
    <t>引き続き、事業の適切な進捗管理、予算の効果的かつ効率的な予算執行に努めたい。</t>
  </si>
  <si>
    <t>外部有識者の所見を踏まえ、本事業予算の執行額の増加分の成果・効果についてしっかり説明すべき。</t>
  </si>
  <si>
    <t>事業者Dにとって必要な工事費とは何か。モデル実験は、想定外の災害時に備えたものであるから、モデル実験の土台は、現存する道路等への工事によっては、現出させ得ないのではないか。</t>
  </si>
  <si>
    <t>現状通り</t>
    <rPh sb="0" eb="2">
      <t>ゲンジョウ</t>
    </rPh>
    <rPh sb="2" eb="3">
      <t>ドオ</t>
    </rPh>
    <phoneticPr fontId="1"/>
  </si>
  <si>
    <t>沖縄振興予算の仕組み（内閣府の役割、事業実施省庁との連携）について、備考欄に記載した。
行政事業レビュー推進チームの所見を踏まえ、引き続き事業の進捗状況の把握に努めたい。</t>
    <phoneticPr fontId="22"/>
  </si>
  <si>
    <t>アウトカムは一人当たり公園面積の増となっているが、事業内容は、必ずしもそれを目指した構成とはなっておらず、実績値においても公園面積の増加は微々たるものである。また、公園管理の再委託先における契約が、全件随意契約となっている点は改善が必要と思われる。</t>
    <phoneticPr fontId="1"/>
  </si>
  <si>
    <t>「岸壁」の整備率だけをアウトカムとすることには合理性がなく、他の施策に関しても、それぞれにアウトカム指標を設定し、事業全体の進捗管理を行う必要がある。</t>
    <phoneticPr fontId="1"/>
  </si>
  <si>
    <t>アウトカム指標の達成度合いの進捗は、百数十億円を投じながらわずか１％増にとどまっており、2021年度までに大幅な増加により目標が達成される見込みはあるのか疑問に思わざるを得ない。計画全体の見直しの機会を逸することのないように対処する必要があるように思う。</t>
    <phoneticPr fontId="1"/>
  </si>
  <si>
    <t>予算執行率が低いことを前提として、跡地利用の成功事例、あまり巧く行っていない事例を現地で調査の上、この事業のスキームの有効性を再確認したらどうか。</t>
    <phoneticPr fontId="1"/>
  </si>
  <si>
    <t>長期・低利の安定した資金を得られる事業者(受益者）に対するアンケートの回答が「肯定的」であることは、いわば当然であり、その結果を本事業への高い評価と認識することは適切とはいえないのではないか。難しい点とは思うが、予算額の精緻化への努力目標がアウトカムとされるべきではないかと思われる。</t>
    <phoneticPr fontId="1"/>
  </si>
  <si>
    <t>　本事業（補給金）については、公庫の損益上の収支の均衡を通じて、沖縄県内の事業者等に対する安定的な資金供給の実現を図るものであるが、将来予測を含む翌年度決算見込みが算定の基礎となるため、必然的に不確実性を伴う事情があることから、予算額の精緻化が困難な面があるが、所見を踏まえ、引き続き、概算要求時点において利用可能な情報（過去の貸倒引当率や将来の信用コストの見通し等）を多角的な観点から検証するなどして、損益見通しの一層の精度向上に努めてまいりたい。
　なお、当該アンケートのほか、事業者以外の者（経済団体等）に対してもヒアリングを実施しており、アンケートと同様、概ね肯定的な回答を得ている。</t>
    <phoneticPr fontId="22"/>
  </si>
  <si>
    <t>ベンチャー企業の立ち上がりにおいては一定の必要性があるものと思うが、当該企業が順調な経営を維持できる状態に至った段階の対処方をあらかじめ考えておくことが必要な分野と思われる。</t>
    <phoneticPr fontId="1"/>
  </si>
  <si>
    <t>　出資先企業の財政状態及び経営成績については、株主総会や決算書等にて定期的に確認しており、経営が軌道に乗り将来においても安定的な経営が見込まれ、株式等を処分することが妥当と判断した場合は、出資先と処分の方法、時期について協議している。</t>
    <phoneticPr fontId="22"/>
  </si>
  <si>
    <t>事業の有効性・効果について適切に検証するとともに、予算の効率的執行に努め、執行実績を適切に概算要求へ反映させるべき。</t>
    <rPh sb="0" eb="2">
      <t>ジギョウ</t>
    </rPh>
    <rPh sb="3" eb="6">
      <t>ユウコウセイ</t>
    </rPh>
    <rPh sb="7" eb="9">
      <t>コウカ</t>
    </rPh>
    <rPh sb="13" eb="15">
      <t>テキセツ</t>
    </rPh>
    <rPh sb="16" eb="18">
      <t>ケンショウ</t>
    </rPh>
    <rPh sb="25" eb="27">
      <t>ヨサン</t>
    </rPh>
    <rPh sb="28" eb="31">
      <t>コウリツテキ</t>
    </rPh>
    <rPh sb="31" eb="33">
      <t>シッコウ</t>
    </rPh>
    <rPh sb="34" eb="35">
      <t>ツト</t>
    </rPh>
    <rPh sb="37" eb="39">
      <t>シッコウ</t>
    </rPh>
    <rPh sb="39" eb="41">
      <t>ジッセキ</t>
    </rPh>
    <rPh sb="42" eb="44">
      <t>テキセツ</t>
    </rPh>
    <rPh sb="45" eb="47">
      <t>ガイサン</t>
    </rPh>
    <rPh sb="47" eb="49">
      <t>ヨウキュウ</t>
    </rPh>
    <rPh sb="50" eb="52">
      <t>ハンエイ</t>
    </rPh>
    <phoneticPr fontId="1"/>
  </si>
  <si>
    <t>　沖縄科学技術大学院大学学園法において、学園法の施行後10年を目途に学園法の施行状況等について検討を加えるとされているところ、現在、内閣府特命担当大臣が任命する有識者による検討会において、OISTの研究・教育、沖縄への貢献等について評価を行っていることを踏まえつつ、さらに事業成果の適切な評価・検証に努めてまいりたい。</t>
    <phoneticPr fontId="22"/>
  </si>
  <si>
    <t>①この事業のターゲットは何か。本土の企業なのか、外国の企業は対象外なのか。②個別相談や視察を待っているだけなのか。③かつて企業誘致に熱心だった他府県の前例調査、その後の調査をしているのか。</t>
    <phoneticPr fontId="22"/>
  </si>
  <si>
    <t>沖縄では「観光貧乏」という言葉を耳にする。観光は豊かさをもたらさないという。本土から見れば人件費の安さ、農産品や水産品の低価格が魅力だが、それがかえって沖縄の発展を阻害しているとも言われる。ここに象徴されるように、事業の前提に本土の思惑があって、それが沖縄の現場でのニーズとズレがあるのではないのか。行政の「上から目線」ではなく、実際の沖縄県民の意見を正確に反映する調査をふまえた事業展開はできないものか。</t>
    <phoneticPr fontId="1"/>
  </si>
  <si>
    <t>領海・EEZの保全、海上交通の安全の確保、海洋資源の開発と利用、産業振興と定住促進による人口減少への歯止め。複数の目的をこの事業で同時に追及することに無理がある。まずは成果目標を個々に切り分け、それぞれに対応するアウトプットを考えるべきではないか。その次に全体の成果を考える。</t>
    <phoneticPr fontId="1"/>
  </si>
  <si>
    <t>終了予定</t>
    <rPh sb="0" eb="2">
      <t>シュウリョウ</t>
    </rPh>
    <rPh sb="2" eb="4">
      <t>ヨテイ</t>
    </rPh>
    <phoneticPr fontId="1"/>
  </si>
  <si>
    <t>高速船、小型飛行機が例示されたのは、「有識者のヒアリング」および「企業の提案」からとされているが、まず、沖縄を観光で訪れる旅行者の側に、そのようなニーズがあるのかを調査する必要があるのではないか。観光地の地元が望むものが、観光客が望むものと一致するとは限らないように思う。</t>
    <phoneticPr fontId="1"/>
  </si>
  <si>
    <t>　引き続き、事業の効果について適切に検証するとともに、予算の効率的執行に努め、執行実績も踏まえながら必要な経費を要求している。</t>
    <phoneticPr fontId="22"/>
  </si>
  <si>
    <t>「事業目的」欄では、長期にわたる大学施設の整備が語られる反面、アウトカムが設定できない理由としては、単年度予算ゆえにアウトカム設定になじまないことがあげられていて、レビューシートの記述内容の統一がとれていないように思う。また、本年度の「実施設計」の契約者が、年度の「基本設計」の受託者に限定されるという点(支出上位10者欄)は、基本設計の契約時に、次の「実施設計」の契約者も決めるのだという認識があったとすれば、債務負担行為に近い契約だったことになるのではないか。</t>
    <phoneticPr fontId="1"/>
  </si>
  <si>
    <t>年度内に改善を検討</t>
  </si>
  <si>
    <t>BからGが受託した業務には、一般競争入札に付すことが可能なものが含まれていると思われ、これらが全て随意契約とされた理由の説明が望まれる。</t>
    <phoneticPr fontId="22"/>
  </si>
  <si>
    <t>地方創生応援税制（企業版ふるさと納税）普及促進事業</t>
    <rPh sb="0" eb="2">
      <t>チホウ</t>
    </rPh>
    <rPh sb="2" eb="4">
      <t>ソウセイ</t>
    </rPh>
    <rPh sb="4" eb="6">
      <t>オウエン</t>
    </rPh>
    <rPh sb="6" eb="8">
      <t>ゼイセイ</t>
    </rPh>
    <rPh sb="9" eb="11">
      <t>キギョウ</t>
    </rPh>
    <rPh sb="11" eb="12">
      <t>バン</t>
    </rPh>
    <rPh sb="16" eb="18">
      <t>ノウゼイ</t>
    </rPh>
    <rPh sb="19" eb="21">
      <t>フキュウ</t>
    </rPh>
    <rPh sb="21" eb="23">
      <t>ソクシン</t>
    </rPh>
    <rPh sb="23" eb="25">
      <t>ジギョウ</t>
    </rPh>
    <phoneticPr fontId="20"/>
  </si>
  <si>
    <t>平成30年度開始で、「終了予定なし」とされているが、事業目的にある「製糖業の持続的発展」とは、無期限の補助金の継続ではなく、製糖業の企業としての自立を視野に入れたものでなければならないと思われ、製糖事業者の自立の見込みを計画上確認しつつ実施する必要がある。</t>
    <phoneticPr fontId="1"/>
  </si>
  <si>
    <t>公文書管理は政府の説明責任を国民が考える際に必要不可欠なツールである。公文書管理と公文書館のあり方は、一国の民主主義の成熟度を測る上で重要な指標になる。その意味で今回の公文書館関係施設（つくば分館や北の丸本館）の改修は重要である。なお、必要性、効率性については問題ないと考える。有効性の確認については改修後の課題であろう。</t>
    <phoneticPr fontId="22"/>
  </si>
  <si>
    <t>　予算が減少するなかで，指標が伸びている点をどのように説明するのか。また，説明会の回数が減少しているが，今後この点がどのような影響となって現れてくるのか。業務改善によって吸収しているという説明が可能なのであれば，それでよいが，もしも，不都合や不具合がある場合には，点検結果や改善の方向性その他に書いておくべきではないか。また，「資金の流れ」には，（株）インターネットイニシアチブから（株）ライテックへの再委託契約が含まれているが，これは（株）ライテックへの総合評価方式入札のなかに含めていくことはできないものか。　</t>
    <phoneticPr fontId="22"/>
  </si>
  <si>
    <t>　沖縄県等と連携し、事業内容の有効性・効果・課題について検証を行うとともに、事業の進捗状況等を把握したうえで、必要な費用について概算要求を行った。</t>
    <phoneticPr fontId="22"/>
  </si>
  <si>
    <t>　戦後処理対策予算の大宗を占める不発弾等処理事業において、令和２年度概算要求は対前年度で４百万円減額し要求している。これは近年の執行実績を踏まえつつ、県・市町村とも調整を行い、不発弾等対策をより効果的に促進するため必要な経費として要求しているもの。
　他の事業についても、沖縄県等と進捗状況を確認し、必要な経費を要求している。</t>
    <phoneticPr fontId="22"/>
  </si>
  <si>
    <t>　行政事業レビュー推進チームの所見を踏まえ、事業の有効性・効果についての適切な検証及び予算の効率的執行に努め、その実績を適切に概算要求に反映させる。</t>
    <phoneticPr fontId="22"/>
  </si>
  <si>
    <t>　全国的に本事業を進める上での中心が地域協議会であると言われる一方で、協議会の設置やその役割については、各自治体の考え方に委ねられており、そのためか、各地域協議会の活動実態の把握がなされていない印象を受ける。アウトカムについても、例えば、地域協議会の活動実態を示す何らかの指標の設定を各自治体に促し、その達成度合いをアウトカムのひとつとすることも考えられるのではないか。
　また、国が行う調査等についても、地方の現場の実態を横断的に捉えた上でそのニーズを反映したものになっているか、また、調査結果等が地方の現場で利用可能なものになっているか、といった点も疑問に思われる。
　前回の公開プロセスにおいて再検討の要請がなされ、それらについて対応策がとられたとされるが、必ずしも十分とは見えない。現時点において、国の関与の在り方、的確なアウトカムの設定等について、再度の見直しを求めたい。</t>
    <phoneticPr fontId="22"/>
  </si>
  <si>
    <t>　エビデンスに基づく政策立案が重視されるところ，とくに子どもの貧困に関する実態調査は重要性が高くなっている。子どもの貧困支援を行う団体に関する実態調査に留まらず，不足している実態把握の案件があれば，積極的に取り組んでもよいのではないか。コスト重視は施策の有効性を高めた上で検討すべきことあり，施策のステージによっては，熟度を高めて行くことを優先しなければならない場合もありうる。本施策がどのようなステージにあるのか（施策の効果を高めていく段階にあるのか，それとも施策のコストを縮減していくべき段階にあるのか）については，十分に説明的であることを求めたい。</t>
    <phoneticPr fontId="22"/>
  </si>
  <si>
    <t>　今後も地方自治体からの要望を踏まえ、使いやすい交付金にするとともに、地方での説明会の開催や国の職員の派遣に加え、上記「平成31・32年度予算内訳」の「主な増減理由」欄に記載のとおり、令和元年の「子どもの貧困対策法」の改正により市町村に計画策定の努力義務が課されたことを踏まえ、今年度は都道府県主管課長会議も開催し、計画策定に際しての交付金の有効性及び事業効果を説明し積極的な活用を促すことで、予算の効率的な執行に努めてまいりたい。</t>
    <phoneticPr fontId="22"/>
  </si>
  <si>
    <t>　社会的に働き方改革やワークライフバランス，ダイバーシティが注目を集めているところ，これまでになく好ましい政策推進の条件が整っている時代状況になっていると思われる。この好機を逃さず，施策の水準をしっかりと高めていただくことが必要なことと思われる。欧米との比較でいえば，まだ多くの課題があるとされているので，この好機を逃さないようにしていただきたい。政策環境が悪いときに政策を推進すれば，高いコストを払わなければならなくなるが，政策環境が良いときに政策を推進することができれば，より安価に高い効果を発揮することができるはずである。</t>
    <phoneticPr fontId="22"/>
  </si>
  <si>
    <t>　本委託調査の再委託先は、仕様書に基づき委託業者が選定したものであり、適切な選定がなされたと考えている。再委託調査には新たなデータベースや産業連関表の構築といった業務が含まれるため、国民経済計算体系や教育分野に関する高度な知識が求められる。また、再委託の業務内容は、調査設計・調査分析の実施支援と記載されているが正確には、生産活動に着目した研究（教育デフレーター作成のための基礎データの収集・整理、データベースの構築やそれに関連する報告書の作成）であり、その再委託金額については研究に必要と想定される作業量に基づき決定した。本委託調査は平成30年3月に閣議決定された「公的統計の整備に関する基本計画」において統計委員会への報告を求められている事項について調査しているものであり、今後内容を精査して統計委員会に報告する予定である。なお、本委託調査に類似する、国民経済計算体系における教育部門の価格や実質アウトプットに関する類似の研究は見当たらない。</t>
    <phoneticPr fontId="22"/>
  </si>
  <si>
    <t>　企業主導型保育事業においては、本事業の課題や今後の方向性等が示された「企業主導型保育事業の円滑な実施に向けた検討委員会報告」（H31.3.18）や「企業主導型保育事業（平成28年度・29年度助成決定分）の検証について」（H31.4.26）を踏まえ、より効果的かつ円滑な事業実施のための改善を進めてまいりたい。</t>
    <phoneticPr fontId="22"/>
  </si>
  <si>
    <t>　引き続き、中長期の整備計画に基づく、効果的かつ効率的な整備を行う。
　また、後年度における負担も考慮しつつ、改修等の必要性が高い場合に適切な整備を行う。</t>
    <rPh sb="55" eb="57">
      <t>カイシュウ</t>
    </rPh>
    <rPh sb="57" eb="58">
      <t>トウ</t>
    </rPh>
    <rPh sb="65" eb="67">
      <t>バアイ</t>
    </rPh>
    <phoneticPr fontId="17"/>
  </si>
  <si>
    <t>　総合相談センターの運営経費については、引き続き、過年度の執行実績等を踏まえ、適切に概算要求を行うとともに、効率的・効果的な事業の実施に努める。</t>
    <phoneticPr fontId="22"/>
  </si>
  <si>
    <t>　引き続き、効果的・効率的な事業の実施等に努める。</t>
    <rPh sb="1" eb="2">
      <t>ヒ</t>
    </rPh>
    <rPh sb="3" eb="4">
      <t>ツヅ</t>
    </rPh>
    <rPh sb="6" eb="9">
      <t>コウカテキ</t>
    </rPh>
    <rPh sb="10" eb="13">
      <t>コウリツテキ</t>
    </rPh>
    <rPh sb="14" eb="16">
      <t>ジギョウ</t>
    </rPh>
    <rPh sb="17" eb="19">
      <t>ジッシ</t>
    </rPh>
    <rPh sb="19" eb="20">
      <t>トウ</t>
    </rPh>
    <rPh sb="21" eb="22">
      <t>ツト</t>
    </rPh>
    <phoneticPr fontId="6"/>
  </si>
  <si>
    <t>　令和２年度概算要求については、収入予算を前年度比約6％増額を行い、事業収入の拡充方策の検討を行うこととした。
　また、業務運営の効率化及びコスト削減については、効果的・効率的な業務の実施に向けて、引き続きコスト削減に向けた取り組みを実施していくこととする。</t>
    <phoneticPr fontId="22"/>
  </si>
  <si>
    <t>　本事業における調達については一般競争入札を原則とし、効果的・効率的な事業の実施に努めることとする。また、令和2年度概算要求においては、北の丸本館、つくば分館の改修に向けた設計業務における歳出化及び、空調設備の更新等について計上し、前年度に引き続き、「新たな国立公文書館建設に関する基本計画（内閣府特命担当大臣決定）」に基づき事業を行っていくこととしている。</t>
    <phoneticPr fontId="22"/>
  </si>
  <si>
    <t>　引き続き、事業の適切な進捗管理を行い、予算を効果的かつ効率的に執行する。</t>
    <rPh sb="23" eb="26">
      <t>コウカテキ</t>
    </rPh>
    <phoneticPr fontId="15"/>
  </si>
  <si>
    <t>　ご指摘を踏まえ、事業の適切な進捗管理、予算の効率的かつ適切な執行に努めてまいりたい。</t>
    <phoneticPr fontId="22"/>
  </si>
  <si>
    <t>　引き続き、事業の適切な進捗管理、予算の効果的かつ効率的な予算執行に努める。</t>
    <phoneticPr fontId="22"/>
  </si>
  <si>
    <t>　契約にあたっては一者応札の是正に留意の上、調査等を実施していく。</t>
    <phoneticPr fontId="22"/>
  </si>
  <si>
    <t>　引き続き、とりまとめた成果の諮問会議の議論や政策への反映状況について説明を行うとともに、適切かつ効率的な予算執行に留意する。</t>
    <phoneticPr fontId="22"/>
  </si>
  <si>
    <t>（項）地方創生支援費（大事項）地方創生の支援に必要な経費</t>
    <rPh sb="1" eb="2">
      <t>コウ</t>
    </rPh>
    <rPh sb="3" eb="5">
      <t>チホウ</t>
    </rPh>
    <rPh sb="5" eb="7">
      <t>ソウセイ</t>
    </rPh>
    <rPh sb="7" eb="9">
      <t>シエン</t>
    </rPh>
    <rPh sb="9" eb="10">
      <t>ヒ</t>
    </rPh>
    <rPh sb="11" eb="13">
      <t>ダイジ</t>
    </rPh>
    <rPh sb="13" eb="14">
      <t>コウ</t>
    </rPh>
    <rPh sb="15" eb="17">
      <t>チホウ</t>
    </rPh>
    <rPh sb="17" eb="19">
      <t>ソウセイ</t>
    </rPh>
    <rPh sb="20" eb="22">
      <t>シエン</t>
    </rPh>
    <rPh sb="23" eb="25">
      <t>ヒツヨウ</t>
    </rPh>
    <rPh sb="26" eb="28">
      <t>ケイヒ</t>
    </rPh>
    <phoneticPr fontId="15"/>
  </si>
  <si>
    <t>　本センターでは、ユネスコ世界遺産委員会からの勧告に対応するため、「明治日本の産業革命遺産　製鉄・製鋼、造船、石炭産業」の世界遺産価値や各サイトの歴史全体について理解できるよう情報発信を行うほか、産業遺産の管理保全に関する調査なども行う予定であり、産業遺産の理解促進や管理保全に資する利用価値の高い施設として整備・運営を行う予定である。なお、本センターの設置場所については、「明治日本の産業革命遺産」が全国に立地する２３の構成資産全体で１つの世界遺産価値を有する世界遺産であることなどから、全国の情報を集約して発信する拠点としてふさわしい国の玄関口である東京都内としている。</t>
    <phoneticPr fontId="22"/>
  </si>
  <si>
    <t>　事例集の掲載HP年間閲覧数の実績値については、事例集の公表が平成31年3月末であり、実績値が測定できていないため、記載できていない状況である。
　また、今後の同種事業実施につなげるために、各取組の進捗管理などを定期的に実施しながら、実効性の高いフォローアップや、有効性・成果が適切かつ明確になるよう検証を行っていく。</t>
    <phoneticPr fontId="22"/>
  </si>
  <si>
    <t>　競争性のない随意契約により契約することとなった案件については、当該データを提供している法人が直接販売を行っているため、結果として競争性のない随意契約により契約することとなった。今後も競争性のない随意契約による場合には、真にやむを得ない場合などに限ることとしたい。</t>
    <phoneticPr fontId="22"/>
  </si>
  <si>
    <t>　引き続き、事業の適切な進捗管理、予算の効率的かつ適正な執行に努める。
　令和２年度概算要求においては、既存経費の見直しを行うとともに、日本オープンイノベーション大賞の実施を通じたオープンイノベーションの推進、技術シーズとニーズの実効あるマッチング機能や公共調達の活用等による中小・ベンチャー企業の促進を通じた橋渡し機能の強化及びスタートアップ・エコシステム拠点都市の形成による創業環境強化を図ることで技術シーズの迅速な社会実装を推進・加速する。</t>
    <phoneticPr fontId="22"/>
  </si>
  <si>
    <t>　予算の効率的な執行に留意しつつ、引き続き事業予算の執行管理を徹底し、効率的・効果的な事業の実施に努める。</t>
    <phoneticPr fontId="22"/>
  </si>
  <si>
    <t>　事業の内容の専門性が高い事業の入札については、入札説明会を開催したり、委託業務の内容を細分化することにより競争性を高めるよう改善策を講じる。</t>
    <phoneticPr fontId="22"/>
  </si>
  <si>
    <t>　内閣府に加え中央防災無線網を利用する機関においても、中央防災無線運営要領に基づき、各機関毎に運用管理者を定め、電波法等の遵守及び適切な運用管理を行っているところ。また、設備障害対応事例及び災害時の活動運用事例等を関係機関で共有することにより、迅速な障害復旧及び災害対応時の円滑な運用に努めているところ。引き続き、訓練や会議等を通じ緊密に連携し効果的・効率的な運用管理に努める。
　各機関毎の整備すべき通信設備の最適化を検討しているところ。引き続き、コスト縮減及び資産管理の効率化に努める。</t>
    <phoneticPr fontId="22"/>
  </si>
  <si>
    <t>国と地方、中央府省庁間にまたがるネットワークで仕事の良し悪しを見る場合には、①監査の発想で資金や資源の使用状況、法令の遵守・コンプライアンスの状況を見る、②政策評価や事業評価で活動の有効性をレビューする、この二つが有効である。②では発生した問題の早期解決、障害の迅速な回復をはじめとしたさまざまな成果を考える必要がある。</t>
    <phoneticPr fontId="22"/>
  </si>
  <si>
    <t>　引き続き、事業の適切な進捗管理を行うとともに、競争性を確保した契約を行い予算の効率的かつ適正な執行に努める。</t>
    <phoneticPr fontId="22"/>
  </si>
  <si>
    <t>　今後、同種業務を実施する場合、本業務での実績を踏まえて概算要求を行うこととし、事業の実施にあたっては効果的･効率的な実施に努めてまいる。</t>
    <phoneticPr fontId="22"/>
  </si>
  <si>
    <t>　勲章等の在庫数の適正化を図りつつ、執行実績や執行見込を概算要求に反映させた。</t>
    <phoneticPr fontId="22"/>
  </si>
  <si>
    <t>　引き続きＳＮＳやホームページ等を活用し、応札者の増加に向けて取り組む。</t>
    <phoneticPr fontId="22"/>
  </si>
  <si>
    <t>　引き続き事業の実施及び適正な進捗の管理、効率的かつ適正な予算の執行に努める。</t>
    <phoneticPr fontId="22"/>
  </si>
  <si>
    <t>　昨年度の有識者の所見を踏まえ、アウトカムの目標値について改善が図られている。引き続き事業の実施及び適正な進捗管理、予算の効率的かつ適正な執行に努めること。</t>
    <phoneticPr fontId="22"/>
  </si>
  <si>
    <t>　一者応札となってしまった案件については、その要因をよく分析の上、改善策を講じること。</t>
    <phoneticPr fontId="22"/>
  </si>
  <si>
    <t>　予算の効率的執行に努め、執行実績や執行見込を適切に概算要求に反映させること。</t>
    <phoneticPr fontId="22"/>
  </si>
  <si>
    <t>　今後、同種業務を実施する場合、本業務での実績を踏まえて概算要求を行うこととし、事業の実施にあたっては効果的･効率的な実施に努め
ること。</t>
    <phoneticPr fontId="22"/>
  </si>
  <si>
    <t>　引き続き、事業の適切な進捗管理、予算の適切かつ効率的な執行に努めること。</t>
    <phoneticPr fontId="22"/>
  </si>
  <si>
    <t>　有識者の所見を踏まえ、効果的・効率的な事業の実施に努めること。</t>
    <rPh sb="1" eb="4">
      <t>ユウシキシャ</t>
    </rPh>
    <phoneticPr fontId="22"/>
  </si>
  <si>
    <t>　所見を踏まえ、施設整備にあたっては、事業完了まで支出委任先である国土交通省と連携し、適切な進捗管理を行うとともに、効果的・効率的な予算執行に努めることとする。</t>
    <phoneticPr fontId="22"/>
  </si>
  <si>
    <t>　所見を踏まえて、引き続き、当業務を通じて得られた知見を基に、AMEDが適切に民間企業等に支出・回収するよう事業管理に努め、効果的･効率的な予算要求及び予算執行を行うことができるよう努めてまいりたい。</t>
    <phoneticPr fontId="22"/>
  </si>
  <si>
    <t>　引き続き適正な予算の執行、事業成果の検証に努めることとする。</t>
    <phoneticPr fontId="22"/>
  </si>
  <si>
    <t>　御指摘を踏まえ、真に必要な概算要求を行うとともに、予算の効率的執行に努めて参りたい。</t>
    <phoneticPr fontId="22"/>
  </si>
  <si>
    <t>　事業内容を適切に検証し、予算の効率的執行に努めた上で、国賓等の接遇や一般公開等に支障が生じないよう、施設整備計画に基づいた予算について概算要求を行った。</t>
    <phoneticPr fontId="22"/>
  </si>
  <si>
    <t>　引き続き、競争性の確保に努めた契約を行い、事業の適正な進捗管理を行うことで、効率的かつ適正に予算執行する。</t>
    <rPh sb="1" eb="2">
      <t>ヒ</t>
    </rPh>
    <rPh sb="3" eb="4">
      <t>ツヅ</t>
    </rPh>
    <rPh sb="6" eb="9">
      <t>キョウソウセイ</t>
    </rPh>
    <rPh sb="10" eb="12">
      <t>カクホ</t>
    </rPh>
    <rPh sb="13" eb="14">
      <t>ツト</t>
    </rPh>
    <rPh sb="16" eb="18">
      <t>ケイヤク</t>
    </rPh>
    <rPh sb="19" eb="20">
      <t>オコナ</t>
    </rPh>
    <rPh sb="22" eb="24">
      <t>ジギョウ</t>
    </rPh>
    <rPh sb="25" eb="27">
      <t>テキセイ</t>
    </rPh>
    <rPh sb="28" eb="30">
      <t>シンチョク</t>
    </rPh>
    <rPh sb="30" eb="32">
      <t>カンリ</t>
    </rPh>
    <rPh sb="33" eb="34">
      <t>オコナ</t>
    </rPh>
    <rPh sb="39" eb="42">
      <t>コウリツテキ</t>
    </rPh>
    <rPh sb="44" eb="46">
      <t>テキセイ</t>
    </rPh>
    <rPh sb="47" eb="49">
      <t>ヨサン</t>
    </rPh>
    <rPh sb="49" eb="51">
      <t>シッコウ</t>
    </rPh>
    <phoneticPr fontId="2"/>
  </si>
  <si>
    <t>　今後とも、事業の適切な進捗管理、予算の効率的かつ適正な執行に努める。</t>
    <phoneticPr fontId="22"/>
  </si>
  <si>
    <t>　引き続き、事業の有効性・効率性・成果を適切に検証するとともに、予算の効率的執行に努める。</t>
    <phoneticPr fontId="22"/>
  </si>
  <si>
    <t>　一者応札に係わる今後の対処として、30日以上の市場価格調査・公告期間の確保、分かりやすい仕様書の作成、履行期間の十分な確保に取り組むこととする。</t>
    <phoneticPr fontId="22"/>
  </si>
  <si>
    <t>　政府広報ウェブサイトへの国民の側からの(能動的な)アクセスとは違い、TV・新聞等の広報における国民の立場は受動的なものであることを考慮する必要があり、政府の施策の「周知」を目的とするならば、認知度ではなく、あくまで理解度をアウトカム指標とする必要があるように思う。</t>
    <phoneticPr fontId="22"/>
  </si>
  <si>
    <t>　引き続き、事業の効果検証を踏まえ改善や効率化を検討し、効果的･効率的な事業の実施に努めること。
また、各府省と事業が重複することなく効率的な事業の実施に努めること。</t>
    <phoneticPr fontId="22"/>
  </si>
  <si>
    <t>　引き続き、事業の効果検証を踏まえ改善や効率化を検討し、効果的･効率的な事業の実施に努めること。</t>
    <phoneticPr fontId="22"/>
  </si>
  <si>
    <t>　引き続き、事業の適切な進捗管理、予算の効果的かつ効率的な予算執行に努めること。</t>
    <phoneticPr fontId="22"/>
  </si>
  <si>
    <t>　所見を踏まえ、事業の適切な進捗管理、効果的かつ効率的な予算執行に努める。</t>
    <phoneticPr fontId="22"/>
  </si>
  <si>
    <t>　引き続き、事業の適切な進捗管理、予算の効果的かつ効率的な予算執行に努めること。</t>
    <phoneticPr fontId="22"/>
  </si>
  <si>
    <t>　本事業は終了したものであるが、外部有機者の所見のとおり、今後は支出委任先とも調整しながら契約相手先の精査に取り組んでもらいたい。</t>
    <phoneticPr fontId="22"/>
  </si>
  <si>
    <t>　外部有識者からの所見も踏まえつつ、引き続き、効果的･効率的な事業の実施に努めることとし、効率的に執行した実績を概算要求に反映させること。</t>
    <phoneticPr fontId="22"/>
  </si>
  <si>
    <t>　引き続き、効果的･効率的な事業の実施に努めることとし、効率的に執行した実績を概算要求に反映させること。</t>
    <phoneticPr fontId="22"/>
  </si>
  <si>
    <t>　引き続き、国民に対し分かりやすい情報の発信に努めるとともに、効率的に執行した実績を概算要求に反映させること。</t>
    <phoneticPr fontId="22"/>
  </si>
  <si>
    <t>　外部有識者からの所見も踏まえつつ、引き続き、効果的･効率的な事業の実施に努めることとし、効率的に執行した実績を概算要求に反映させること。</t>
    <phoneticPr fontId="22"/>
  </si>
  <si>
    <t>　執行実績及び事業全体の効率化を検討 し、概算要求に適切に反映させること。</t>
    <phoneticPr fontId="22"/>
  </si>
  <si>
    <t>　引き続き、実施した広報の効果等の分析を踏まえつつ、PDCAサイクルの実施を基本に据え、効率的・効果的な広報の実施に努める。</t>
    <phoneticPr fontId="22"/>
  </si>
  <si>
    <t>　引き続き、実施した広報の効果等の分析を踏まえつつ、ＰＤＣＡサイクルの実施を基本に据えて効果的・効率的な広報の実施に努めるとともに、予算を効率的に執行し、概算要求に反映させる。</t>
    <phoneticPr fontId="22"/>
  </si>
  <si>
    <t>　引き続き、国民に対し分かりやすい情報の発信に努め、効率的・効果的な広報に努める。</t>
    <phoneticPr fontId="22"/>
  </si>
  <si>
    <t>　常に変化する国際情勢や、メディア環境に迅速かつ柔軟に対応し、同じ予算でより多くの成果を引き出すため、広報ターゲット及びテーマを一層明確化・細分化する等、費用対効果が最大化されるよう取り組む。事業の実施に当たっては、関係省庁等、組織内外との連携を強化し、あらゆる広報ツールを通じて効果的・効率的な広報を目指す。また、年間の広報効果測定のための調査を実施し、改善点を明確にすることで、今後の広報に役立てるPDCAサイクルを確立し、継続的な改善に努める。</t>
    <phoneticPr fontId="22"/>
  </si>
  <si>
    <t>　常に変化する国際情勢や、メディア環境に迅速かつ柔軟に対応し、同じ予算でより多くの成果を引き出すため、広報ターゲット及びテーマを一層明確化・細分化する等、費用対効果が最大化されるよう取り組む。事業の実施に当たっては、関係省庁等、組織内外との連携を強化し、あらゆる広報ツールを通じて効果的・効率的な広報を目指す。また、年間の広報効果測定のための調査を実施し、改善点を明確にすることで、今後の広報に役立てるPDCAサイクルを確立し、継続的な改善に努める。あわせて、各府省との連携の一層の強化を図るため、昨年度に引き続き各府省連携会議を定期的に実施することで、各府省との事業の重複の防止に努める。</t>
    <phoneticPr fontId="22"/>
  </si>
  <si>
    <t>　引き続き、実施した世論調査結果の活用状況を把握しつつ、ＰＤＣＡサイクルを実施し、予算の効率的な執行に努めることとする。</t>
    <phoneticPr fontId="22"/>
  </si>
  <si>
    <t>　引き続き、事業の適切な進捗管理、予算の効果的かつ効率的な予算執行に努める。</t>
    <rPh sb="29" eb="31">
      <t>ヨサン</t>
    </rPh>
    <phoneticPr fontId="15"/>
  </si>
  <si>
    <t>　引き続き、事業の適切な実施及び説明責任を果たし、事業者への声掛け、公告期間の延長等を実施して一者応札の是正に努める。</t>
    <phoneticPr fontId="22"/>
  </si>
  <si>
    <t>　執行額の増加については、デジタル化情報を活用した景気動向把握のための分析を充実させた結果である。「統計改革の基本方針」（平成28年12月21日経済財政諮問会議決定）及び「公的統計の整備に関する基本的な計画」（平成30年３月６日閣議決定）に従い、ビッグデータや行政記録情報を活用した景気動向の把握を試みた。具体的には、POSデータやテキストデータを用いた消費分析等を実施。これらの分析結果については、「経済財政白書」、「日本経済」、「経済財政分析ディスカッション・ペーパー」で研究成果を公表済。
　今後とも必要なデータベースを厳選のうえ、適切な価格で調達し、各方面からのニーズに応じた質の高い調査分析結果を提供する。</t>
    <phoneticPr fontId="22"/>
  </si>
  <si>
    <t>　引き続き施策の周知に努めるとともに、今後も一般競争入札を行うこと等により、一層の経費削減、効率化を図る。また、景気ウォッチャー調査に係る契約については、引き続き、入札説明会の開催、十分な公告期間の設定等の対策を行うとともに、仕様の作成において、実績要件等過度な制限とならないよう配慮することで、複数事業者が入札に参加できるよう努める。さらに、新規参入者のコストの平準化を図るため、３か年以上の複数年度契約などについても検討を行い、複数事業者が入札に参加できるよう努める。</t>
    <rPh sb="69" eb="71">
      <t>ケイヤク</t>
    </rPh>
    <phoneticPr fontId="14"/>
  </si>
  <si>
    <t>　引き続き、事業の適切な進捗管理、予算の効率的かつ適正な予算執行に努める。</t>
    <rPh sb="1" eb="2">
      <t>ヒ</t>
    </rPh>
    <rPh sb="3" eb="4">
      <t>ツヅ</t>
    </rPh>
    <rPh sb="6" eb="8">
      <t>ジギョウ</t>
    </rPh>
    <rPh sb="9" eb="11">
      <t>テキセツ</t>
    </rPh>
    <rPh sb="12" eb="14">
      <t>シンチョク</t>
    </rPh>
    <rPh sb="14" eb="16">
      <t>カンリ</t>
    </rPh>
    <rPh sb="17" eb="19">
      <t>ヨサン</t>
    </rPh>
    <rPh sb="20" eb="23">
      <t>コウリツテキ</t>
    </rPh>
    <rPh sb="25" eb="27">
      <t>テキセイ</t>
    </rPh>
    <rPh sb="28" eb="30">
      <t>ヨサン</t>
    </rPh>
    <rPh sb="30" eb="32">
      <t>シッコウ</t>
    </rPh>
    <rPh sb="33" eb="34">
      <t>ツト</t>
    </rPh>
    <phoneticPr fontId="14"/>
  </si>
  <si>
    <t>　環境未来都市の取組は、環境面、社会面、経済面の三側面における新たな価値創出によるまちの活性化を目指してきたが、この考え方はSDGsの理念と軌を一にするものであり、SDGsの達成に向けた取組の先行例と言える。令和元年度は、これまでの取組の成果を全国的に普及展開するとともに、有識者による現地訪問等の支援やフォローアップを進めるところである。令和２年度においても、これまでの取組の成果に関して、全国的な普及展開が行えるよう、情報発信に重点を置き、事業を進める。</t>
    <rPh sb="44" eb="47">
      <t>カッセイカ</t>
    </rPh>
    <rPh sb="48" eb="50">
      <t>メザ</t>
    </rPh>
    <rPh sb="58" eb="59">
      <t>カンガ</t>
    </rPh>
    <rPh sb="60" eb="61">
      <t>カタ</t>
    </rPh>
    <rPh sb="170" eb="172">
      <t>レイワ</t>
    </rPh>
    <phoneticPr fontId="5"/>
  </si>
  <si>
    <t>　アウトプットに設定している項目は地方創生に向けたＳＤＧｓの推進や普及展開に係る事業の成果であり、その結果としてアウトカムの設定項目である自治体のＳＤＧｓ推進取組や官民連携強化につながるという関係である。
また、今後についてもＳＤＧｓ達成に向けた普及展開や情報発信に係る事業や、「地方創生ＳＤＧｓ金融」の推進を含めた多様なステークホルダーとの官民連携の取組を強化に係る事業を展開し、地方創生の深化につなげる。</t>
    <phoneticPr fontId="22"/>
  </si>
  <si>
    <t>　所見を踏まえ、当該事業の効率性やコスト削減のほか、有効性等について、多角的観点から検証するよう努める。</t>
    <phoneticPr fontId="22"/>
  </si>
  <si>
    <t>　所見を踏まえ、適正な事業の実施、予算の執行に努める。</t>
    <phoneticPr fontId="22"/>
  </si>
  <si>
    <t>　地方創生推進委託費については、未活用となっている規制改革事項の課題等を整理・分析し、特区指定自治体と共有することで、国家戦略特区の更なる推進を図る。また、各規制改革事項を全国措置化するに際しての課題等を整理・分析し、検証したうえで、積極的に全国展開を図ることで、国家戦略特区の成果を全国各地に波及させ、地方創生に繋げていく。併せて、これまでも取り組んできている成功事例等の動画作成、SNSやシンポジウム等での戦略的な広報については、一定の成果（フェイスブックを活用した広報活動では、配信した広告動画は160万回再生され、14万人の認知度向上につながる等）が現われていることから、継続して実施していく。これらの新たな取組みの導入を図ったうえで、執行実績及び執行見込を踏まえた予算要求を行った。
　国家戦略特区支援利子補給金については、平成30年度までに締結した契約や平成31年度の新たな契約見込みを精査した予算要求を行った。</t>
    <phoneticPr fontId="22"/>
  </si>
  <si>
    <t>　予算の効率的な執行に努めるとともに、執行実績を踏まえ、中心市街地活性化施策のより効果的な制度運用を行うため、概算要求を行った。</t>
    <phoneticPr fontId="22"/>
  </si>
  <si>
    <t>　事業の有効性・効果について検証し、概算要求に反映させた。</t>
    <phoneticPr fontId="22"/>
  </si>
  <si>
    <t>　今後も本制度が有効に活用されるよう、周知等、利用促進に取り組むとともに、事業の進捗状況を把握し、予算の効率的な執行に努める。</t>
    <phoneticPr fontId="22"/>
  </si>
  <si>
    <t>　企業版ふるさと納税の活用促進に向けたアンケート（内閣府令和元年５月実施）によると、1738団体（本税制の対象となる全地方公共団体）のうち、優良事例集については約６割が、リーフレットや内閣府HPについては約４割が制度の理解・活用の一助となっていると回答している。寄附額及び寄附件数についても、平成28年度から平成30年度にかけ、約4.6倍(H28：約7.5億円→H30：約34.5億円)、約2.6倍（H28：517件→H30：1,336件）となっており、本予算を活用した広報の効果が現れてきていると考える。今後とも、本税制の一層の活用促進を図るため、地方公共団体や民間企業等に向けた、制度内容や活用事例等に係る広報をさらに強化していく。</t>
    <phoneticPr fontId="22"/>
  </si>
  <si>
    <t>　総合特区制度に係る有識者委員による「評価・調査検討会」で事業の進捗状況等を評価するなど、事業の有効性及び効果等について適切に検証した上で、効率的な予算執行に努める。利子補給金については、令和元年度までに締結した契約や令和２年度の新たな契約見込みを勘案した要求額とした。地方創生推進委託費等についても、前年度の実績を踏まえた要求額とした。</t>
    <phoneticPr fontId="22"/>
  </si>
  <si>
    <t>　調整費を活用した総合特区事業の効果測定・検証、適切な調整費活用のためのフォローアップを行い、これまでの執行実績等も踏まえて予算要求を行った。</t>
    <phoneticPr fontId="22"/>
  </si>
  <si>
    <t>　所見を踏まえ、予算の効率的執行や、適切な交付金活用のためのフォローアップに努めてまいりたい。</t>
    <phoneticPr fontId="22"/>
  </si>
  <si>
    <t>　所見を踏まえ、フォローアップに努めてまいりたい。</t>
    <phoneticPr fontId="22"/>
  </si>
  <si>
    <t>　本事業は、東京圏の大学の学生が地方大学で学修することで地方の魅力を認識してもらい将来のIターンや関係人口につなげていくこと、また地方大学に進学しても東京圏で学ぶ機会を設けることにより地方大学の魅力を高め地方大学に進学する者を増やすことにより東京一局集中を是正し地方への新たな人の流れをつくることを目的としており、その意味で、学生の地方に対する意識の変化の一つの切り口として地方での就職に対する意識の変化をアウトカム指標として設定しているいるものの、本事業では必ずしも学卒時の地方就職促進を目的としているものではない。しかしながら、外部有識者の施策のあり方の見直しの機会を設けるべきとの指摘や事業の有効性の観点からも課題がみられることから、大学生の対流交流事業については、大幅な見直しを行い概算要求に反映させた。</t>
    <phoneticPr fontId="22"/>
  </si>
  <si>
    <t>　予定通り終了。
　なお、地方版総合戦略の推進の一環として、地方公共団体等の地方創生に資する取組への支援を実施。</t>
    <phoneticPr fontId="22"/>
  </si>
  <si>
    <t>　所見を踏まえ、事業の成果等についての適切な検証、事業の進捗の把握、予算の執行に努める。</t>
    <phoneticPr fontId="22"/>
  </si>
  <si>
    <t>　所見を踏まえ、事業の進捗状況の把握や、予算の効率的執行に努めてまいりたい。</t>
    <phoneticPr fontId="22"/>
  </si>
  <si>
    <t>　公募の際は、事業者への声がけ等により周知徹底するとともに、入札要件の緩和や入札説明会において事業内容等を丁寧に説明すること等により、競争性の高い事業となるよう努力する。</t>
    <phoneticPr fontId="22"/>
  </si>
  <si>
    <t>　本事業で実施している各課題のアウトプットやアウトカムについて、課題ごとに記載しているとともに、資金の流れ、費目・使途、支出先上位10者リストについても課題ごとに作成しており、アカウンタビリティの質の向上に努めている。</t>
    <phoneticPr fontId="22"/>
  </si>
  <si>
    <t>　所見のとおり、引き続き、事業の適切な進捗管理、予算の効率的かつ適正な執行に努めることする。</t>
    <phoneticPr fontId="22"/>
  </si>
  <si>
    <t>　令和元年度公開プロセスにおける指摘を踏まえ、「PRISMの今後の在り方に関する検討会」を設置し、年内を目途にPRISMの運用見直し案を策定し、ガバニングボードでの承認を得ることとする。</t>
    <phoneticPr fontId="22"/>
  </si>
  <si>
    <t>　行政事業レビュー推進チームの所見を踏まえ、引き続き効率的な経費の執行に努め、執行実績を概算要求に適切に反映させる。</t>
    <phoneticPr fontId="22"/>
  </si>
  <si>
    <t>　引き続き、事業の適切な進捗管理を行うとともに、予算の効率的かつ適正な執行に努める。</t>
    <phoneticPr fontId="22"/>
  </si>
  <si>
    <t>　有識者の所見も踏まえ更に充実した研修となるよう努めるとともに、国民が研修成果を具体に判断できる手法について有識者からのご意見も聴きながら検討していく。</t>
    <phoneticPr fontId="22"/>
  </si>
  <si>
    <t>　一者応札となっている案件については、その要因を分析し、改善に努める。</t>
    <phoneticPr fontId="22"/>
  </si>
  <si>
    <t>　一者応札となってしまった案件については、その要因をよく分析の上、改善に努める。</t>
    <phoneticPr fontId="22"/>
  </si>
  <si>
    <t>　指針・ガイドラインの有効性の向上に努める。</t>
    <phoneticPr fontId="22"/>
  </si>
  <si>
    <t>　一者応札については、引き続き、余裕のある公示期間の設定や入札説明会の開催等、要件の緩和などに取組、改善に努める。</t>
    <phoneticPr fontId="22"/>
  </si>
  <si>
    <t>　外部有識者の所見、行政事業レビュー推進チームの所見にあるように、発災時の活用状況を都度確認しつつ、総合防災情報システムの機能が一層適切かつ効果的に活用されるように、自動的に連携される項目のさらなる拡充等防災情報システムの改善を進める。併せて、各省庁に対する研修などを通じてより一層の活用がされるよう取り組むとともに、予算の適切かつ効率的な執行に努める。</t>
    <rPh sb="1" eb="3">
      <t>ガイブ</t>
    </rPh>
    <rPh sb="3" eb="6">
      <t>ユウシキシャ</t>
    </rPh>
    <rPh sb="7" eb="9">
      <t>ショケン</t>
    </rPh>
    <rPh sb="10" eb="12">
      <t>ギョウセイ</t>
    </rPh>
    <rPh sb="12" eb="14">
      <t>ジギョウ</t>
    </rPh>
    <rPh sb="18" eb="20">
      <t>スイシン</t>
    </rPh>
    <rPh sb="24" eb="26">
      <t>ショケン</t>
    </rPh>
    <rPh sb="33" eb="35">
      <t>ハッサイ</t>
    </rPh>
    <rPh sb="35" eb="36">
      <t>ジ</t>
    </rPh>
    <rPh sb="37" eb="39">
      <t>カツヨウ</t>
    </rPh>
    <rPh sb="39" eb="41">
      <t>ジョウキョウ</t>
    </rPh>
    <rPh sb="42" eb="44">
      <t>ツド</t>
    </rPh>
    <rPh sb="44" eb="46">
      <t>カクニン</t>
    </rPh>
    <rPh sb="50" eb="52">
      <t>ソウゴウ</t>
    </rPh>
    <rPh sb="52" eb="54">
      <t>ボウサイ</t>
    </rPh>
    <rPh sb="54" eb="56">
      <t>ジョウホウ</t>
    </rPh>
    <rPh sb="61" eb="63">
      <t>キノウ</t>
    </rPh>
    <rPh sb="64" eb="66">
      <t>イッソウ</t>
    </rPh>
    <rPh sb="66" eb="68">
      <t>テキセツ</t>
    </rPh>
    <rPh sb="70" eb="73">
      <t>コウカテキ</t>
    </rPh>
    <rPh sb="74" eb="76">
      <t>カツヨウ</t>
    </rPh>
    <rPh sb="83" eb="86">
      <t>ジドウテキ</t>
    </rPh>
    <rPh sb="87" eb="89">
      <t>レンケイ</t>
    </rPh>
    <rPh sb="92" eb="94">
      <t>コウモク</t>
    </rPh>
    <rPh sb="99" eb="101">
      <t>カクジュウ</t>
    </rPh>
    <rPh sb="101" eb="102">
      <t>トウ</t>
    </rPh>
    <rPh sb="102" eb="104">
      <t>ボウサイ</t>
    </rPh>
    <rPh sb="104" eb="106">
      <t>ジョウホウ</t>
    </rPh>
    <rPh sb="111" eb="113">
      <t>カイゼン</t>
    </rPh>
    <rPh sb="114" eb="115">
      <t>スス</t>
    </rPh>
    <rPh sb="118" eb="119">
      <t>アワ</t>
    </rPh>
    <rPh sb="122" eb="125">
      <t>カクショウチョウ</t>
    </rPh>
    <rPh sb="126" eb="127">
      <t>タイ</t>
    </rPh>
    <rPh sb="129" eb="131">
      <t>ケンシュウ</t>
    </rPh>
    <rPh sb="134" eb="135">
      <t>ツウ</t>
    </rPh>
    <rPh sb="139" eb="141">
      <t>イッソウ</t>
    </rPh>
    <rPh sb="142" eb="144">
      <t>カツヨウ</t>
    </rPh>
    <rPh sb="150" eb="151">
      <t>ト</t>
    </rPh>
    <rPh sb="152" eb="153">
      <t>ク</t>
    </rPh>
    <rPh sb="159" eb="161">
      <t>ヨサン</t>
    </rPh>
    <rPh sb="162" eb="164">
      <t>テキセツ</t>
    </rPh>
    <rPh sb="166" eb="169">
      <t>コウリツテキ</t>
    </rPh>
    <rPh sb="170" eb="172">
      <t>シッコウ</t>
    </rPh>
    <rPh sb="173" eb="174">
      <t>ツト</t>
    </rPh>
    <phoneticPr fontId="2"/>
  </si>
  <si>
    <t>　有識者の所見にあるように、総合防災システムの機能が適切に実施されているか確認し、予算の適切かつ効率的な執行に努めること。</t>
    <phoneticPr fontId="22"/>
  </si>
  <si>
    <t>　翌年度繰越に難がある。事業概要の①地震発生直後に観測震度情報等に基づき被害推計を行う機能、②防災情報を地理情報システムにより共通の地図上に集約し共有する機能が適切に実施されているか確認し、その上でこれらの機能に関わる費用が適正なのか、使い勝手がいいのかどうかを調査すべきであろう。</t>
    <phoneticPr fontId="22"/>
  </si>
  <si>
    <t>　作成した指針・ガイドラインの有用性を確認するレビューを、一定期間経過後に行って、指針・ガイドラインを蓋然するスキームを定期的に考えるべきである。</t>
    <rPh sb="1" eb="3">
      <t>サクセイ</t>
    </rPh>
    <rPh sb="5" eb="7">
      <t>シシン</t>
    </rPh>
    <rPh sb="15" eb="18">
      <t>ユウヨウセイ</t>
    </rPh>
    <rPh sb="19" eb="21">
      <t>カクニン</t>
    </rPh>
    <rPh sb="29" eb="31">
      <t>イッテイ</t>
    </rPh>
    <rPh sb="31" eb="33">
      <t>キカン</t>
    </rPh>
    <rPh sb="33" eb="35">
      <t>ケイカ</t>
    </rPh>
    <rPh sb="35" eb="36">
      <t>ゴ</t>
    </rPh>
    <rPh sb="37" eb="38">
      <t>イ</t>
    </rPh>
    <rPh sb="41" eb="43">
      <t>シシン</t>
    </rPh>
    <rPh sb="51" eb="53">
      <t>ガイゼン</t>
    </rPh>
    <rPh sb="60" eb="63">
      <t>テイキテキ</t>
    </rPh>
    <rPh sb="64" eb="65">
      <t>カンガ</t>
    </rPh>
    <phoneticPr fontId="22"/>
  </si>
  <si>
    <t>　人材育成目的の手段として充実した研修を行うのは当然であるが、一般国民が研修の成果を具体的に判断できる内容を考えて欲しい。その際には①資格制度、②研修を受けた後の活躍の場の設定など、いろいろな方策も含めて考えるべきであろう。</t>
    <phoneticPr fontId="22"/>
  </si>
  <si>
    <t>　有識者の所見のとおり、充実した研修を実施するとともに国民が研修の成果を具体的に判断できるように努めること。</t>
    <phoneticPr fontId="22"/>
  </si>
  <si>
    <t>　一者応札案件については、その要因をよく分析の上、改善策を講じること。</t>
    <phoneticPr fontId="22"/>
  </si>
  <si>
    <t>　引き続き、一者応札となってしまった案件については、その要因をよく分析の上、改善策を講じること。</t>
    <phoneticPr fontId="22"/>
  </si>
  <si>
    <t>　引き続き、事業の適切な進捗管理、予算の適切かつ効率的な執行に努めること。</t>
    <phoneticPr fontId="22"/>
  </si>
  <si>
    <t>たとえば，平成23年は4800万円の執行額であったが，平成30年度は6000万円の執行額となっている。平成21年から24年にかけては5000万円を切っていたが，平成28，29年度は5500万円程度となり，平成30年には6000万円となっている。一見すると執行額が増える傾向にあるように見えるが，この執行額の増加分については，どのような成果・効果があるのかについて，一定の説明が必要ではないか。</t>
    <phoneticPr fontId="22"/>
  </si>
  <si>
    <t>施策名：１５ 地方創生リーダー人材の育成・普及の推進（政策４－施策③）</t>
    <rPh sb="0" eb="2">
      <t>シサク</t>
    </rPh>
    <rPh sb="2" eb="3">
      <t>メイ</t>
    </rPh>
    <rPh sb="7" eb="9">
      <t>チホウ</t>
    </rPh>
    <rPh sb="9" eb="11">
      <t>ソウセイ</t>
    </rPh>
    <rPh sb="15" eb="17">
      <t>ジンザイ</t>
    </rPh>
    <rPh sb="18" eb="20">
      <t>イクセイ</t>
    </rPh>
    <rPh sb="21" eb="23">
      <t>フキュウ</t>
    </rPh>
    <rPh sb="24" eb="26">
      <t>スイシン</t>
    </rPh>
    <rPh sb="27" eb="29">
      <t>セイサク</t>
    </rPh>
    <rPh sb="31" eb="33">
      <t>シサク</t>
    </rPh>
    <phoneticPr fontId="20"/>
  </si>
  <si>
    <t>施策名：１３ 「環境未来都市」構想・自治体ＳＤＧｓの推進（政策４－施策①）</t>
    <rPh sb="0" eb="2">
      <t>シサク</t>
    </rPh>
    <rPh sb="2" eb="3">
      <t>メイ</t>
    </rPh>
    <rPh sb="8" eb="10">
      <t>カンキョウ</t>
    </rPh>
    <rPh sb="10" eb="12">
      <t>ミライ</t>
    </rPh>
    <rPh sb="12" eb="14">
      <t>トシ</t>
    </rPh>
    <rPh sb="15" eb="17">
      <t>コウソウ</t>
    </rPh>
    <rPh sb="18" eb="21">
      <t>ジチタイ</t>
    </rPh>
    <rPh sb="26" eb="28">
      <t>スイシン</t>
    </rPh>
    <rPh sb="29" eb="31">
      <t>セイサク</t>
    </rPh>
    <rPh sb="33" eb="35">
      <t>シサク</t>
    </rPh>
    <phoneticPr fontId="20"/>
  </si>
  <si>
    <t>（項）沖縄国立大学法人施設整備費（大事項）沖縄国立大学法人施設整備に必要な経費
（大事項）沖縄国立大学法人健康医療拠点施設整備に必要な経費</t>
    <rPh sb="5" eb="7">
      <t>コクリツ</t>
    </rPh>
    <rPh sb="7" eb="9">
      <t>ダイガク</t>
    </rPh>
    <rPh sb="9" eb="11">
      <t>ホウジン</t>
    </rPh>
    <rPh sb="11" eb="13">
      <t>シセツ</t>
    </rPh>
    <rPh sb="13" eb="16">
      <t>セイビヒ</t>
    </rPh>
    <rPh sb="23" eb="25">
      <t>コクリツ</t>
    </rPh>
    <rPh sb="25" eb="27">
      <t>ダイガク</t>
    </rPh>
    <rPh sb="27" eb="29">
      <t>ホウジン</t>
    </rPh>
    <rPh sb="29" eb="31">
      <t>シセツ</t>
    </rPh>
    <rPh sb="31" eb="33">
      <t>セイビ</t>
    </rPh>
    <rPh sb="34" eb="36">
      <t>ヒツヨウ</t>
    </rPh>
    <rPh sb="41" eb="42">
      <t>ダイ</t>
    </rPh>
    <rPh sb="42" eb="44">
      <t>ジコウ</t>
    </rPh>
    <rPh sb="45" eb="47">
      <t>オキナワ</t>
    </rPh>
    <rPh sb="47" eb="49">
      <t>コクリツ</t>
    </rPh>
    <rPh sb="49" eb="51">
      <t>ダイガク</t>
    </rPh>
    <rPh sb="51" eb="53">
      <t>ホウジン</t>
    </rPh>
    <rPh sb="53" eb="55">
      <t>ケンコウ</t>
    </rPh>
    <rPh sb="55" eb="57">
      <t>イリョウ</t>
    </rPh>
    <rPh sb="57" eb="59">
      <t>キョテン</t>
    </rPh>
    <rPh sb="59" eb="61">
      <t>シセツ</t>
    </rPh>
    <rPh sb="61" eb="63">
      <t>セイビ</t>
    </rPh>
    <rPh sb="64" eb="66">
      <t>ヒツヨウ</t>
    </rPh>
    <rPh sb="67" eb="69">
      <t>ケイヒ</t>
    </rPh>
    <phoneticPr fontId="20"/>
  </si>
  <si>
    <t>　　　　「その他」：上記の基準には該当しないが、行政事業レビュー推進チームが選定したもの。</t>
    <phoneticPr fontId="22"/>
  </si>
  <si>
    <t>平成２７年度対象</t>
    <rPh sb="5" eb="6">
      <t>ド</t>
    </rPh>
    <phoneticPr fontId="22"/>
  </si>
  <si>
    <t>平成２８年度対象</t>
    <rPh sb="5" eb="6">
      <t>ド</t>
    </rPh>
    <phoneticPr fontId="22"/>
  </si>
  <si>
    <t>平成２９年度対象</t>
    <rPh sb="5" eb="6">
      <t>ド</t>
    </rPh>
    <phoneticPr fontId="22"/>
  </si>
  <si>
    <t>　環境未来都市の取組内容等を精査の上、事業の有効性・効率性・成果について適切かつ的確に検証し、予算の効率的執行に努め、執行実績を適切に概算要求へ反映させるべき。</t>
    <rPh sb="1" eb="3">
      <t>カンキョウ</t>
    </rPh>
    <rPh sb="3" eb="5">
      <t>ミライ</t>
    </rPh>
    <rPh sb="5" eb="7">
      <t>トシ</t>
    </rPh>
    <rPh sb="8" eb="10">
      <t>トリクミ</t>
    </rPh>
    <rPh sb="10" eb="12">
      <t>ナイヨウ</t>
    </rPh>
    <rPh sb="12" eb="13">
      <t>トウ</t>
    </rPh>
    <rPh sb="14" eb="16">
      <t>セイサ</t>
    </rPh>
    <rPh sb="17" eb="18">
      <t>ウエ</t>
    </rPh>
    <rPh sb="19" eb="21">
      <t>ジギョウ</t>
    </rPh>
    <rPh sb="22" eb="25">
      <t>ユウコウセイ</t>
    </rPh>
    <rPh sb="26" eb="29">
      <t>コウリツセイ</t>
    </rPh>
    <rPh sb="30" eb="32">
      <t>セイカ</t>
    </rPh>
    <rPh sb="36" eb="38">
      <t>テキセツ</t>
    </rPh>
    <rPh sb="40" eb="42">
      <t>テキカク</t>
    </rPh>
    <rPh sb="43" eb="45">
      <t>ケンショウ</t>
    </rPh>
    <rPh sb="47" eb="49">
      <t>ヨサン</t>
    </rPh>
    <rPh sb="50" eb="53">
      <t>コウリツテキ</t>
    </rPh>
    <rPh sb="53" eb="55">
      <t>シッコウ</t>
    </rPh>
    <rPh sb="56" eb="57">
      <t>ツト</t>
    </rPh>
    <rPh sb="59" eb="61">
      <t>シッコウ</t>
    </rPh>
    <rPh sb="61" eb="63">
      <t>ジッセキ</t>
    </rPh>
    <rPh sb="64" eb="66">
      <t>テキセツ</t>
    </rPh>
    <rPh sb="67" eb="69">
      <t>ガイサン</t>
    </rPh>
    <rPh sb="69" eb="71">
      <t>ヨウキュウ</t>
    </rPh>
    <rPh sb="72" eb="74">
      <t>ハンエイ</t>
    </rPh>
    <phoneticPr fontId="5"/>
  </si>
  <si>
    <t>　外部有識者の所見を踏まえ、アウトカムやアウトプットの見直しを行うなど、より一層事業の有効性・効率性・成果について適切かつ的確に検証するべき。</t>
    <rPh sb="1" eb="3">
      <t>ガイブ</t>
    </rPh>
    <rPh sb="3" eb="6">
      <t>ユウシキシャ</t>
    </rPh>
    <rPh sb="7" eb="9">
      <t>ショケン</t>
    </rPh>
    <rPh sb="10" eb="11">
      <t>フ</t>
    </rPh>
    <rPh sb="27" eb="29">
      <t>ミナオ</t>
    </rPh>
    <rPh sb="31" eb="32">
      <t>オコナ</t>
    </rPh>
    <phoneticPr fontId="5"/>
  </si>
  <si>
    <t>　外部有識者の所見を踏まえ、当該事業について、多角的な観点から検証するなど、より一層事業の有効性・効率性・成果について適切かつ的確に検証するべき。</t>
    <rPh sb="23" eb="26">
      <t>タカクテキ</t>
    </rPh>
    <phoneticPr fontId="5"/>
  </si>
  <si>
    <t>　事業の有効性・効率性・成果について適切かつ的確に検証し、予算の効率的執行に努め、執行実績を適切に概算要求へ反映させるべき。</t>
    <rPh sb="1" eb="3">
      <t>ジギョウ</t>
    </rPh>
    <rPh sb="4" eb="7">
      <t>ユウコウセイ</t>
    </rPh>
    <rPh sb="8" eb="11">
      <t>コウリツセイ</t>
    </rPh>
    <rPh sb="12" eb="14">
      <t>セイカ</t>
    </rPh>
    <rPh sb="18" eb="20">
      <t>テキセツ</t>
    </rPh>
    <rPh sb="22" eb="24">
      <t>テキカク</t>
    </rPh>
    <rPh sb="25" eb="27">
      <t>ケンショウ</t>
    </rPh>
    <rPh sb="29" eb="31">
      <t>ヨサン</t>
    </rPh>
    <rPh sb="32" eb="35">
      <t>コウリツテキ</t>
    </rPh>
    <rPh sb="35" eb="37">
      <t>シッコウ</t>
    </rPh>
    <rPh sb="38" eb="39">
      <t>ツト</t>
    </rPh>
    <rPh sb="41" eb="43">
      <t>シッコウ</t>
    </rPh>
    <rPh sb="43" eb="45">
      <t>ジッセキ</t>
    </rPh>
    <rPh sb="46" eb="48">
      <t>テキセツ</t>
    </rPh>
    <rPh sb="49" eb="51">
      <t>ガイサン</t>
    </rPh>
    <rPh sb="51" eb="53">
      <t>ヨウキュウ</t>
    </rPh>
    <rPh sb="54" eb="56">
      <t>ハンエイ</t>
    </rPh>
    <phoneticPr fontId="5"/>
  </si>
  <si>
    <t>　外部有識者の所見のとおり、本事業予算が減少する中で成果が年々増えている点をしっかり説明すべき。</t>
    <phoneticPr fontId="22"/>
  </si>
  <si>
    <t>　引き続き、事業の適切な実施及び説明責任を果たすとともに、一者応札の是正に努めること。</t>
    <phoneticPr fontId="22"/>
  </si>
  <si>
    <t>　外部有識者の所見を踏まえ、事業終了後、早急に実効性の高いフォローアップに努め、事業の有効性・成果について適切かつ明確になるよう検証し、今後の同種事業実施につなげるべき。</t>
    <rPh sb="1" eb="3">
      <t>ガイブ</t>
    </rPh>
    <rPh sb="3" eb="6">
      <t>ユウシキシャ</t>
    </rPh>
    <rPh sb="7" eb="9">
      <t>ショケン</t>
    </rPh>
    <rPh sb="10" eb="11">
      <t>フ</t>
    </rPh>
    <rPh sb="68" eb="70">
      <t>コンゴ</t>
    </rPh>
    <rPh sb="71" eb="73">
      <t>ドウシュ</t>
    </rPh>
    <rPh sb="73" eb="75">
      <t>ジギョウ</t>
    </rPh>
    <rPh sb="75" eb="77">
      <t>ジッシ</t>
    </rPh>
    <phoneticPr fontId="5"/>
  </si>
  <si>
    <t>　事業の有効性・効率性・成果について適切かつ的確に検証するとともに、予算の効率的執行に努めるべき。
　さらに、交付金事業の効果測定や検証を行い、適切な交付金活用のためのフォローアップに努め、執行実績を概算要求へ適切に反映させるべき。</t>
    <phoneticPr fontId="22"/>
  </si>
  <si>
    <t>　昨年度に引き続き、調整費事業の効果測定等の適正な事業検証を行い、予算の効率的執行に努めるべき。</t>
    <rPh sb="1" eb="4">
      <t>サクネンド</t>
    </rPh>
    <rPh sb="5" eb="6">
      <t>ヒ</t>
    </rPh>
    <rPh sb="7" eb="8">
      <t>ツヅ</t>
    </rPh>
    <rPh sb="10" eb="13">
      <t>チョウセイヒ</t>
    </rPh>
    <rPh sb="13" eb="15">
      <t>ジギョウ</t>
    </rPh>
    <rPh sb="16" eb="18">
      <t>コウカ</t>
    </rPh>
    <rPh sb="18" eb="20">
      <t>ソクテイ</t>
    </rPh>
    <rPh sb="20" eb="21">
      <t>トウ</t>
    </rPh>
    <rPh sb="22" eb="24">
      <t>テキセイ</t>
    </rPh>
    <rPh sb="25" eb="27">
      <t>ジギョウ</t>
    </rPh>
    <rPh sb="27" eb="29">
      <t>ケンショウ</t>
    </rPh>
    <rPh sb="30" eb="31">
      <t>オコナ</t>
    </rPh>
    <rPh sb="33" eb="35">
      <t>ヨサン</t>
    </rPh>
    <rPh sb="36" eb="39">
      <t>コウリツテキ</t>
    </rPh>
    <rPh sb="39" eb="41">
      <t>シッコウ</t>
    </rPh>
    <rPh sb="42" eb="43">
      <t>ツト</t>
    </rPh>
    <phoneticPr fontId="5"/>
  </si>
  <si>
    <t>　総合特区の推進に資する事業を行う事業者に対する借入時の利子補給事業などの支援により、産業の国際競争力の強化及び地域の活性化が図れるよう、引き続き事業の効果検証を行い、適正な事業の実施に努めるべき。</t>
    <rPh sb="1" eb="3">
      <t>ソウゴウ</t>
    </rPh>
    <rPh sb="3" eb="5">
      <t>トック</t>
    </rPh>
    <rPh sb="6" eb="8">
      <t>スイシン</t>
    </rPh>
    <rPh sb="9" eb="10">
      <t>シ</t>
    </rPh>
    <rPh sb="12" eb="14">
      <t>ジギョウ</t>
    </rPh>
    <rPh sb="15" eb="16">
      <t>オコナ</t>
    </rPh>
    <rPh sb="17" eb="20">
      <t>ジギョウシャ</t>
    </rPh>
    <rPh sb="21" eb="22">
      <t>タイ</t>
    </rPh>
    <rPh sb="24" eb="26">
      <t>カリイ</t>
    </rPh>
    <rPh sb="26" eb="27">
      <t>ジ</t>
    </rPh>
    <rPh sb="28" eb="30">
      <t>リシ</t>
    </rPh>
    <rPh sb="30" eb="32">
      <t>ホキュウ</t>
    </rPh>
    <rPh sb="32" eb="34">
      <t>ジギョウ</t>
    </rPh>
    <rPh sb="37" eb="39">
      <t>シエン</t>
    </rPh>
    <rPh sb="43" eb="45">
      <t>サンギョウ</t>
    </rPh>
    <rPh sb="46" eb="48">
      <t>コクサイ</t>
    </rPh>
    <rPh sb="48" eb="51">
      <t>キョウソウリョク</t>
    </rPh>
    <rPh sb="52" eb="54">
      <t>キョウカ</t>
    </rPh>
    <rPh sb="54" eb="55">
      <t>オヨ</t>
    </rPh>
    <rPh sb="56" eb="58">
      <t>チイキ</t>
    </rPh>
    <rPh sb="59" eb="62">
      <t>カッセイカ</t>
    </rPh>
    <rPh sb="63" eb="64">
      <t>ハカ</t>
    </rPh>
    <rPh sb="69" eb="70">
      <t>ヒ</t>
    </rPh>
    <rPh sb="71" eb="72">
      <t>ツヅ</t>
    </rPh>
    <rPh sb="73" eb="75">
      <t>ジギョウ</t>
    </rPh>
    <rPh sb="76" eb="78">
      <t>コウカ</t>
    </rPh>
    <rPh sb="78" eb="80">
      <t>ケンショウ</t>
    </rPh>
    <rPh sb="81" eb="82">
      <t>オコナ</t>
    </rPh>
    <rPh sb="84" eb="86">
      <t>テキセイ</t>
    </rPh>
    <rPh sb="87" eb="89">
      <t>ジギョウ</t>
    </rPh>
    <rPh sb="90" eb="92">
      <t>ジッシ</t>
    </rPh>
    <rPh sb="93" eb="94">
      <t>ツト</t>
    </rPh>
    <phoneticPr fontId="5"/>
  </si>
  <si>
    <t>　昨年度に引き続き、制度の活用に資する広報啓発がどのような役割を果たしているかについてより具体的に検証すべき。</t>
    <rPh sb="1" eb="4">
      <t>サクネンド</t>
    </rPh>
    <rPh sb="5" eb="6">
      <t>ヒ</t>
    </rPh>
    <rPh sb="7" eb="8">
      <t>ツヅ</t>
    </rPh>
    <phoneticPr fontId="5"/>
  </si>
  <si>
    <t>　事業の有効性・効率性・成果について適切かつ的確に検証するとともに、事業の進捗状況の把握に努め、予算の効率的執行及び概算要求への適切な反映に努めるべき。</t>
    <rPh sb="1" eb="3">
      <t>ジギョウ</t>
    </rPh>
    <rPh sb="4" eb="7">
      <t>ユウコウセイ</t>
    </rPh>
    <rPh sb="8" eb="11">
      <t>コウリツセイ</t>
    </rPh>
    <rPh sb="12" eb="14">
      <t>セイカ</t>
    </rPh>
    <rPh sb="18" eb="20">
      <t>テキセツ</t>
    </rPh>
    <rPh sb="22" eb="24">
      <t>テキカク</t>
    </rPh>
    <rPh sb="25" eb="27">
      <t>ケンショウ</t>
    </rPh>
    <rPh sb="34" eb="36">
      <t>ジギョウ</t>
    </rPh>
    <rPh sb="37" eb="39">
      <t>シンチョク</t>
    </rPh>
    <rPh sb="39" eb="41">
      <t>ジョウキョウ</t>
    </rPh>
    <rPh sb="42" eb="44">
      <t>ハアク</t>
    </rPh>
    <rPh sb="45" eb="46">
      <t>ツト</t>
    </rPh>
    <rPh sb="48" eb="50">
      <t>ヨサン</t>
    </rPh>
    <rPh sb="51" eb="54">
      <t>コウリツテキ</t>
    </rPh>
    <rPh sb="54" eb="56">
      <t>シッコウ</t>
    </rPh>
    <rPh sb="56" eb="57">
      <t>オヨ</t>
    </rPh>
    <rPh sb="58" eb="60">
      <t>ガイサン</t>
    </rPh>
    <rPh sb="60" eb="62">
      <t>ヨウキュウ</t>
    </rPh>
    <rPh sb="64" eb="66">
      <t>テキセツ</t>
    </rPh>
    <rPh sb="67" eb="69">
      <t>ハンエイ</t>
    </rPh>
    <rPh sb="70" eb="71">
      <t>ツト</t>
    </rPh>
    <phoneticPr fontId="5"/>
  </si>
  <si>
    <t>　予算の執行率が数年度連続して低率となっているため、事業の有効性及び事業効果について、事業内容を適切に見直すことが必要であると思料される。事業の有効性・効率性・成果について十分な検証を行い、概算要求に適切に反映させるべき。</t>
    <rPh sb="8" eb="11">
      <t>スウネンド</t>
    </rPh>
    <rPh sb="11" eb="13">
      <t>レンゾク</t>
    </rPh>
    <rPh sb="86" eb="88">
      <t>ジュウブン</t>
    </rPh>
    <rPh sb="92" eb="93">
      <t>オコナ</t>
    </rPh>
    <phoneticPr fontId="5"/>
  </si>
  <si>
    <t>　公開プロセスでの議論、外部有識者の所見を踏まえ、事業の見直しを行い、概算要求に反映させること。</t>
    <rPh sb="1" eb="3">
      <t>コウカイ</t>
    </rPh>
    <rPh sb="9" eb="11">
      <t>ギロン</t>
    </rPh>
    <rPh sb="12" eb="14">
      <t>ガイブ</t>
    </rPh>
    <rPh sb="14" eb="17">
      <t>ユウシキシャ</t>
    </rPh>
    <rPh sb="18" eb="20">
      <t>ショケン</t>
    </rPh>
    <rPh sb="21" eb="22">
      <t>フ</t>
    </rPh>
    <rPh sb="25" eb="27">
      <t>ジギョウ</t>
    </rPh>
    <rPh sb="28" eb="30">
      <t>ミナオ</t>
    </rPh>
    <rPh sb="32" eb="33">
      <t>オコナ</t>
    </rPh>
    <rPh sb="35" eb="37">
      <t>ガイサン</t>
    </rPh>
    <rPh sb="37" eb="39">
      <t>ヨウキュウ</t>
    </rPh>
    <rPh sb="40" eb="42">
      <t>ハンエイ</t>
    </rPh>
    <phoneticPr fontId="5"/>
  </si>
  <si>
    <t>　専門性の高い分野の入札にあたっては、入札説明会の開催や入札情報の周知徹底等を通じて、より競争性を高めるための工夫をすること。</t>
    <phoneticPr fontId="22"/>
  </si>
  <si>
    <t>　引き続き、有識者の所見を踏まえ、各府省の協力を得て、アカウンタビリティの質の向上に努めること。</t>
    <phoneticPr fontId="22"/>
  </si>
  <si>
    <t>　引き続き、事業の適切な進捗管理、予算の効率的かつ適正な執行に努めること。</t>
    <phoneticPr fontId="22"/>
  </si>
  <si>
    <t>　「現在のアウトカムとして設定されている民間資金の量的な確保は、本事業の求心力を示す重要な要素ではあるが、本事業における国費投入の効果を測る指標としては、不十分なのではないか」との有識者の見解を踏まえ、個別施策ごとのアドオンによる効果の「発現」状況を指標として掲げ、フォローアップすることを検討すべきではないか。また、年度ごとに所期の効果を検証することでステージゲート方式の評価が有効に機能するものと思われる。</t>
    <phoneticPr fontId="22"/>
  </si>
  <si>
    <t>　引き続き、効率的な経費の執行に努めるとともに、執行実績を概算要求に適切に反映させること。</t>
    <phoneticPr fontId="22"/>
  </si>
  <si>
    <t>　引き続き、災害対策本部予備施設の維持施設の維持管理の「適切性」の精査等について留意されたい。また一者応札については、その要因を分析の上、改善策を講じること。</t>
    <phoneticPr fontId="22"/>
  </si>
  <si>
    <t>　引き続き、事業の適切な進捗管理、予算の適切かつ効率的な執行に努め、一者応札については、要因をよく分析の上、改善策を講じること。</t>
    <phoneticPr fontId="22"/>
  </si>
  <si>
    <t>　引き続き、一者応札となっている案件については、その要因を分析し、改善に努める。</t>
    <phoneticPr fontId="22"/>
  </si>
  <si>
    <t>　引き続き、事業の適切な進捗管理、予算の適切かつ効率的な執行に努めること。</t>
    <phoneticPr fontId="22"/>
  </si>
  <si>
    <t>　引き続き専門性の高い分野の入札に関しては、参入可能な事業者の事前調査及び参入要件の緩和を検討するなど、一者応札の是正に努めること。</t>
    <phoneticPr fontId="22"/>
  </si>
  <si>
    <t>　引き続き、参入可能な事業者の事前調査及び参入要件の緩和等を検討するなど、一者応札の是正に努めるとともに、事業の計画的かつ適正な予算執行に努めること。</t>
    <phoneticPr fontId="22"/>
  </si>
  <si>
    <t>　一者応札の現状について、引き続き参入可能な事業者の事前調査及び参入要件の緩和を検討するなど、一者応札の是正に努めること。</t>
    <phoneticPr fontId="22"/>
  </si>
  <si>
    <t>　一者応札の現状について、引き続き参入可能な事業者の事前調査及び参入要件の緩和等を検討するなど、一者応札の是正に努めること。</t>
    <phoneticPr fontId="22"/>
  </si>
  <si>
    <t>　本年度で終了予定の事業だが、一者応札の結果について、他事業でも反映できるよう工夫すること。</t>
    <phoneticPr fontId="22"/>
  </si>
  <si>
    <t>　外部有識者の所見を踏まえ、モデル事業の概要と支出先リストの記載を見直すべき。</t>
    <phoneticPr fontId="22"/>
  </si>
  <si>
    <t>　交付金対象事業の効果測定や検証を行い、適切かつ効果的な交付金活用のためのフォローアップに努め、執行実績を適切に概算要求へ反映させること。</t>
    <rPh sb="1" eb="4">
      <t>コウフキン</t>
    </rPh>
    <rPh sb="4" eb="6">
      <t>タイショウ</t>
    </rPh>
    <rPh sb="6" eb="8">
      <t>ジギョウ</t>
    </rPh>
    <rPh sb="9" eb="11">
      <t>コウカ</t>
    </rPh>
    <rPh sb="11" eb="13">
      <t>ソクテイ</t>
    </rPh>
    <rPh sb="14" eb="16">
      <t>ケンショウ</t>
    </rPh>
    <rPh sb="17" eb="18">
      <t>オコナ</t>
    </rPh>
    <rPh sb="20" eb="22">
      <t>テキセツ</t>
    </rPh>
    <rPh sb="24" eb="27">
      <t>コウカテキ</t>
    </rPh>
    <rPh sb="28" eb="31">
      <t>コウフキン</t>
    </rPh>
    <rPh sb="31" eb="33">
      <t>カツヨウ</t>
    </rPh>
    <rPh sb="45" eb="46">
      <t>ツト</t>
    </rPh>
    <rPh sb="48" eb="50">
      <t>シッコウ</t>
    </rPh>
    <rPh sb="50" eb="52">
      <t>ジッセキ</t>
    </rPh>
    <rPh sb="53" eb="55">
      <t>テキセツ</t>
    </rPh>
    <rPh sb="56" eb="58">
      <t>ガイサン</t>
    </rPh>
    <rPh sb="58" eb="60">
      <t>ヨウキュウ</t>
    </rPh>
    <rPh sb="61" eb="63">
      <t>ハンエイ</t>
    </rPh>
    <phoneticPr fontId="1"/>
  </si>
  <si>
    <t>　事業の有効性・効率性・成果について適切かつ的確に検証するとともに、予算の効率的執行に努めるべき。</t>
    <rPh sb="1" eb="3">
      <t>ジギョウ</t>
    </rPh>
    <rPh sb="4" eb="7">
      <t>ユウコウセイ</t>
    </rPh>
    <rPh sb="8" eb="11">
      <t>コウリツセイ</t>
    </rPh>
    <rPh sb="12" eb="14">
      <t>セイカ</t>
    </rPh>
    <rPh sb="18" eb="20">
      <t>テキセツ</t>
    </rPh>
    <rPh sb="22" eb="24">
      <t>テキカク</t>
    </rPh>
    <rPh sb="25" eb="27">
      <t>ケンショウ</t>
    </rPh>
    <rPh sb="34" eb="36">
      <t>ヨサン</t>
    </rPh>
    <rPh sb="37" eb="40">
      <t>コウリツテキ</t>
    </rPh>
    <rPh sb="40" eb="42">
      <t>シッコウ</t>
    </rPh>
    <rPh sb="43" eb="44">
      <t>ツト</t>
    </rPh>
    <phoneticPr fontId="1"/>
  </si>
  <si>
    <t>　事業実施省庁との権限を明確化した上で、実施省庁と連携して、事業の有効性・効果について適切に検証すること。また、事業の進捗状況を的確に把握し、執行実績を適切に概算要求へ反映させること。</t>
    <rPh sb="1" eb="3">
      <t>ジギョウ</t>
    </rPh>
    <rPh sb="3" eb="5">
      <t>ジッシ</t>
    </rPh>
    <rPh sb="5" eb="7">
      <t>ショウチョウ</t>
    </rPh>
    <rPh sb="9" eb="11">
      <t>ケンゲン</t>
    </rPh>
    <rPh sb="12" eb="15">
      <t>メイカクカ</t>
    </rPh>
    <rPh sb="17" eb="18">
      <t>ウエ</t>
    </rPh>
    <rPh sb="20" eb="22">
      <t>ジッシ</t>
    </rPh>
    <rPh sb="22" eb="24">
      <t>ショウチョウ</t>
    </rPh>
    <rPh sb="25" eb="27">
      <t>レンケイ</t>
    </rPh>
    <rPh sb="30" eb="32">
      <t>ジギョウ</t>
    </rPh>
    <rPh sb="33" eb="36">
      <t>ユウコウセイ</t>
    </rPh>
    <rPh sb="37" eb="39">
      <t>コウカ</t>
    </rPh>
    <rPh sb="43" eb="45">
      <t>テキセツ</t>
    </rPh>
    <rPh sb="46" eb="48">
      <t>ケンショウ</t>
    </rPh>
    <rPh sb="56" eb="58">
      <t>ジギョウ</t>
    </rPh>
    <rPh sb="59" eb="61">
      <t>シンチョク</t>
    </rPh>
    <rPh sb="61" eb="63">
      <t>ジョウキョウ</t>
    </rPh>
    <rPh sb="64" eb="66">
      <t>テキカク</t>
    </rPh>
    <rPh sb="67" eb="69">
      <t>ハアク</t>
    </rPh>
    <rPh sb="71" eb="73">
      <t>シッコウ</t>
    </rPh>
    <rPh sb="73" eb="75">
      <t>ジッセキ</t>
    </rPh>
    <rPh sb="76" eb="78">
      <t>テキセツ</t>
    </rPh>
    <rPh sb="79" eb="81">
      <t>ガイサン</t>
    </rPh>
    <rPh sb="81" eb="83">
      <t>ヨウキュウ</t>
    </rPh>
    <rPh sb="84" eb="86">
      <t>ハンエイ</t>
    </rPh>
    <phoneticPr fontId="1"/>
  </si>
  <si>
    <t>　内閣府における本件事業実施の必要性を合理的かつ的確に認識した上で、事業実施省庁と連携し、事業の有効性・効果について適切に検証すること。また、事業の進捗状況を的確に把握し、執行実績を適切に概算要求へ反映させること。</t>
    <rPh sb="1" eb="3">
      <t>ナイカク</t>
    </rPh>
    <rPh sb="3" eb="4">
      <t>フ</t>
    </rPh>
    <rPh sb="8" eb="10">
      <t>ホンケン</t>
    </rPh>
    <rPh sb="10" eb="12">
      <t>ジギョウ</t>
    </rPh>
    <rPh sb="12" eb="14">
      <t>ジッシ</t>
    </rPh>
    <rPh sb="15" eb="18">
      <t>ヒツヨウセイ</t>
    </rPh>
    <rPh sb="19" eb="21">
      <t>ゴウリ</t>
    </rPh>
    <rPh sb="21" eb="22">
      <t>テキ</t>
    </rPh>
    <rPh sb="24" eb="26">
      <t>テキカク</t>
    </rPh>
    <rPh sb="27" eb="29">
      <t>ニンシキ</t>
    </rPh>
    <rPh sb="31" eb="32">
      <t>ウエ</t>
    </rPh>
    <rPh sb="34" eb="36">
      <t>ジギョウ</t>
    </rPh>
    <rPh sb="36" eb="38">
      <t>ジッシ</t>
    </rPh>
    <rPh sb="38" eb="40">
      <t>ショウチョウ</t>
    </rPh>
    <rPh sb="41" eb="43">
      <t>レンケイ</t>
    </rPh>
    <rPh sb="45" eb="47">
      <t>ジギョウ</t>
    </rPh>
    <rPh sb="48" eb="51">
      <t>ユウコウセイ</t>
    </rPh>
    <rPh sb="52" eb="54">
      <t>コウカ</t>
    </rPh>
    <rPh sb="58" eb="60">
      <t>テキセツ</t>
    </rPh>
    <rPh sb="61" eb="63">
      <t>ケンショウ</t>
    </rPh>
    <rPh sb="71" eb="73">
      <t>ジギョウ</t>
    </rPh>
    <rPh sb="74" eb="76">
      <t>シンチョク</t>
    </rPh>
    <rPh sb="76" eb="78">
      <t>ジョウキョウ</t>
    </rPh>
    <rPh sb="79" eb="81">
      <t>テキカク</t>
    </rPh>
    <rPh sb="82" eb="84">
      <t>ハアク</t>
    </rPh>
    <rPh sb="86" eb="88">
      <t>シッコウ</t>
    </rPh>
    <rPh sb="88" eb="90">
      <t>ジッセキ</t>
    </rPh>
    <rPh sb="91" eb="93">
      <t>テキセツ</t>
    </rPh>
    <rPh sb="94" eb="96">
      <t>ガイサン</t>
    </rPh>
    <rPh sb="96" eb="98">
      <t>ヨウキュウ</t>
    </rPh>
    <rPh sb="99" eb="101">
      <t>ハンエイ</t>
    </rPh>
    <phoneticPr fontId="1"/>
  </si>
  <si>
    <t>　外部有識者の所見を踏まえ、当該事業について、多角的な観点から検証するなど、より一層事業の有効性・効率性・成果について適切かつ的確に検証するべき。</t>
    <phoneticPr fontId="22"/>
  </si>
  <si>
    <t>　外部有識者の所見を踏まえ、当該事業について、多角的な観点から検証するなど、より一層事業の有効性・効率性・成果について適切かつ的確に検証するべき。</t>
    <phoneticPr fontId="22"/>
  </si>
  <si>
    <t>　外部有識者の所見を踏まえ、当該事業について、多角的な観点から検証するなど、より一層事業の有効性・効率性・成果について適切かつ的確に検証するべき。</t>
    <phoneticPr fontId="22"/>
  </si>
  <si>
    <t>　事業の有効性・効果について適切に検証するとともに、予算の効率的執行に努め、執行実績を適切に概算要求へ反映させるべき。</t>
    <rPh sb="1" eb="3">
      <t>ジギョウ</t>
    </rPh>
    <rPh sb="4" eb="7">
      <t>ユウコウセイ</t>
    </rPh>
    <rPh sb="8" eb="10">
      <t>コウカ</t>
    </rPh>
    <rPh sb="14" eb="16">
      <t>テキセツ</t>
    </rPh>
    <rPh sb="17" eb="19">
      <t>ケンショウ</t>
    </rPh>
    <rPh sb="26" eb="28">
      <t>ヨサン</t>
    </rPh>
    <rPh sb="29" eb="32">
      <t>コウリツテキ</t>
    </rPh>
    <rPh sb="32" eb="34">
      <t>シッコウ</t>
    </rPh>
    <rPh sb="35" eb="36">
      <t>ツト</t>
    </rPh>
    <rPh sb="38" eb="40">
      <t>シッコウ</t>
    </rPh>
    <rPh sb="40" eb="42">
      <t>ジッセキ</t>
    </rPh>
    <rPh sb="43" eb="45">
      <t>テキセツ</t>
    </rPh>
    <rPh sb="46" eb="48">
      <t>ガイサン</t>
    </rPh>
    <rPh sb="48" eb="50">
      <t>ヨウキュウ</t>
    </rPh>
    <rPh sb="51" eb="53">
      <t>ハンエイ</t>
    </rPh>
    <phoneticPr fontId="1"/>
  </si>
  <si>
    <t>　事業の有効性・効果について適切に検証するとともに、予算の効率的執行に努め、巨額の国費を投入する事業であることからも、国費投入額に見合った研究の成果等が具体化できるよう引き続き検証するべき。</t>
    <rPh sb="1" eb="3">
      <t>ジギョウ</t>
    </rPh>
    <rPh sb="4" eb="7">
      <t>ユウコウセイ</t>
    </rPh>
    <rPh sb="8" eb="10">
      <t>コウカ</t>
    </rPh>
    <rPh sb="14" eb="16">
      <t>テキセツ</t>
    </rPh>
    <rPh sb="17" eb="19">
      <t>ケンショウ</t>
    </rPh>
    <rPh sb="26" eb="28">
      <t>ヨサン</t>
    </rPh>
    <rPh sb="29" eb="32">
      <t>コウリツテキ</t>
    </rPh>
    <rPh sb="32" eb="34">
      <t>シッコウ</t>
    </rPh>
    <rPh sb="35" eb="36">
      <t>ツト</t>
    </rPh>
    <rPh sb="38" eb="40">
      <t>キョガク</t>
    </rPh>
    <rPh sb="41" eb="43">
      <t>コクヒ</t>
    </rPh>
    <rPh sb="44" eb="46">
      <t>トウニュウ</t>
    </rPh>
    <rPh sb="48" eb="50">
      <t>ジギョウ</t>
    </rPh>
    <rPh sb="59" eb="61">
      <t>コクヒ</t>
    </rPh>
    <rPh sb="61" eb="63">
      <t>トウニュウ</t>
    </rPh>
    <rPh sb="63" eb="64">
      <t>ガク</t>
    </rPh>
    <rPh sb="65" eb="67">
      <t>ミア</t>
    </rPh>
    <rPh sb="69" eb="71">
      <t>ケンキュウ</t>
    </rPh>
    <rPh sb="72" eb="74">
      <t>セイカ</t>
    </rPh>
    <rPh sb="74" eb="75">
      <t>トウ</t>
    </rPh>
    <rPh sb="76" eb="79">
      <t>グタイカ</t>
    </rPh>
    <rPh sb="84" eb="85">
      <t>ヒ</t>
    </rPh>
    <rPh sb="86" eb="87">
      <t>ツヅ</t>
    </rPh>
    <rPh sb="88" eb="90">
      <t>ケンショウ</t>
    </rPh>
    <phoneticPr fontId="1"/>
  </si>
  <si>
    <t>　事業効果について適時・適切に検証し、予算の効率的かつ効果的執行に努めること。なお、概算要求に関しては、執行実績を反映させ適正に積算すること。</t>
    <rPh sb="1" eb="3">
      <t>ジギョウ</t>
    </rPh>
    <rPh sb="3" eb="5">
      <t>コウカ</t>
    </rPh>
    <rPh sb="9" eb="11">
      <t>テキジ</t>
    </rPh>
    <rPh sb="12" eb="14">
      <t>テキセツ</t>
    </rPh>
    <rPh sb="15" eb="17">
      <t>ケンショウ</t>
    </rPh>
    <rPh sb="19" eb="21">
      <t>ヨサン</t>
    </rPh>
    <rPh sb="22" eb="25">
      <t>コウリツテキ</t>
    </rPh>
    <rPh sb="27" eb="30">
      <t>コウカテキ</t>
    </rPh>
    <rPh sb="30" eb="32">
      <t>シッコウ</t>
    </rPh>
    <rPh sb="33" eb="34">
      <t>ツト</t>
    </rPh>
    <rPh sb="42" eb="44">
      <t>ガイサン</t>
    </rPh>
    <rPh sb="44" eb="46">
      <t>ヨウキュウ</t>
    </rPh>
    <rPh sb="47" eb="48">
      <t>カン</t>
    </rPh>
    <rPh sb="52" eb="54">
      <t>シッコウ</t>
    </rPh>
    <rPh sb="54" eb="56">
      <t>ジッセキ</t>
    </rPh>
    <rPh sb="57" eb="59">
      <t>ハンエイ</t>
    </rPh>
    <rPh sb="61" eb="63">
      <t>テキセイ</t>
    </rPh>
    <rPh sb="64" eb="66">
      <t>セキサン</t>
    </rPh>
    <phoneticPr fontId="1"/>
  </si>
  <si>
    <t>　昨年の公開プロセスでの議論、外部有識者の所見を踏まえた対応策をしっかりと実践するなど、引き続き予算の効率的執行に努めること。</t>
    <rPh sb="1" eb="3">
      <t>サクネン</t>
    </rPh>
    <rPh sb="28" eb="30">
      <t>タイオウ</t>
    </rPh>
    <rPh sb="30" eb="31">
      <t>サク</t>
    </rPh>
    <rPh sb="37" eb="39">
      <t>ジッセン</t>
    </rPh>
    <rPh sb="44" eb="45">
      <t>ヒ</t>
    </rPh>
    <rPh sb="46" eb="47">
      <t>ツヅ</t>
    </rPh>
    <rPh sb="48" eb="50">
      <t>ヨサン</t>
    </rPh>
    <rPh sb="51" eb="54">
      <t>コウリツテキ</t>
    </rPh>
    <rPh sb="54" eb="56">
      <t>シッコウ</t>
    </rPh>
    <rPh sb="57" eb="58">
      <t>ツト</t>
    </rPh>
    <phoneticPr fontId="1"/>
  </si>
  <si>
    <t>　事業終了後、早急に実効性の高いフォローアップに努め、事業の有効性・成果について適切かつ明確になるよう検証するべき。</t>
    <rPh sb="1" eb="3">
      <t>ジギョウ</t>
    </rPh>
    <rPh sb="3" eb="5">
      <t>シュウリョウ</t>
    </rPh>
    <rPh sb="5" eb="6">
      <t>ゴ</t>
    </rPh>
    <rPh sb="7" eb="9">
      <t>ソウキュウ</t>
    </rPh>
    <rPh sb="10" eb="13">
      <t>ジッコウセイ</t>
    </rPh>
    <rPh sb="14" eb="15">
      <t>タカ</t>
    </rPh>
    <rPh sb="24" eb="25">
      <t>ツト</t>
    </rPh>
    <rPh sb="27" eb="29">
      <t>ジギョウ</t>
    </rPh>
    <rPh sb="30" eb="33">
      <t>ユウコウセイ</t>
    </rPh>
    <rPh sb="34" eb="36">
      <t>セイカ</t>
    </rPh>
    <rPh sb="40" eb="42">
      <t>テキセツ</t>
    </rPh>
    <rPh sb="44" eb="46">
      <t>メイカク</t>
    </rPh>
    <rPh sb="51" eb="53">
      <t>ケンショウ</t>
    </rPh>
    <phoneticPr fontId="1"/>
  </si>
  <si>
    <t>　事業の効果について適切に検証するとともに、予算の効率的執行に努め、執行実績を適切に概算要求へ反映させるべき。</t>
    <rPh sb="1" eb="3">
      <t>ジギョウ</t>
    </rPh>
    <rPh sb="4" eb="6">
      <t>コウカ</t>
    </rPh>
    <rPh sb="10" eb="12">
      <t>テキセツ</t>
    </rPh>
    <rPh sb="13" eb="15">
      <t>ケンショウ</t>
    </rPh>
    <rPh sb="22" eb="24">
      <t>ヨサン</t>
    </rPh>
    <rPh sb="25" eb="28">
      <t>コウリツテキ</t>
    </rPh>
    <rPh sb="28" eb="30">
      <t>シッコウ</t>
    </rPh>
    <rPh sb="31" eb="32">
      <t>ツト</t>
    </rPh>
    <rPh sb="34" eb="36">
      <t>シッコウ</t>
    </rPh>
    <rPh sb="36" eb="38">
      <t>ジッセキ</t>
    </rPh>
    <rPh sb="39" eb="41">
      <t>テキセツ</t>
    </rPh>
    <rPh sb="42" eb="44">
      <t>ガイサン</t>
    </rPh>
    <rPh sb="44" eb="46">
      <t>ヨウキュウ</t>
    </rPh>
    <rPh sb="47" eb="49">
      <t>ハンエイ</t>
    </rPh>
    <phoneticPr fontId="1"/>
  </si>
  <si>
    <t>　公開プロセスの結果を踏まえ、事業の見直しを行い、概算要求に反映させること。</t>
    <phoneticPr fontId="22"/>
  </si>
  <si>
    <t>　引き続き、効果的･効率的な事業の実施に努めること。また、効率的に執行した実績を概算要求に反映させること。</t>
    <phoneticPr fontId="22"/>
  </si>
  <si>
    <t>　引き続き、効果的･効率的な事業の実施に努めること。また、効率的に執行した実績を概算要求に反映させること。</t>
    <phoneticPr fontId="22"/>
  </si>
  <si>
    <t>　引き続き、効果的･効率的な事業の実施に努めること。また、効率的に執行した実績を概算要求に反映させること。</t>
    <phoneticPr fontId="22"/>
  </si>
  <si>
    <t>　一社応札となった要因を検証し、競争性が確保されるよう事業の実施に努めることとし、効率的に執行した実績を概算要求に反
映させること。</t>
    <phoneticPr fontId="22"/>
  </si>
  <si>
    <t>　外部有識者からの所見も踏まえ、引き続き、効果的･効率的な事業の実施に努めることとし、効率的に執行した実績を概算要求に反映させること。</t>
    <phoneticPr fontId="22"/>
  </si>
  <si>
    <t>　事業の有効性及び事業効果について適切に検証するとともに、予算の効率的執行に努め、執行実績を適切に概算要求に反映させるべき。</t>
    <phoneticPr fontId="22"/>
  </si>
  <si>
    <t>　一者応札の現状について、引き続き参入可能な事業者の事前調査及び参入要件の緩和を検討するなど、一者応札の是正に努めること。</t>
    <phoneticPr fontId="22"/>
  </si>
  <si>
    <t>　成果目標について、目的の達成に必要な業務内容となっているか引き続き検討するとともに、事業の適切な進捗管理、予算の効果的かつ効率的な予算執行に努めること。</t>
    <phoneticPr fontId="22"/>
  </si>
  <si>
    <t>　昨年度の外部有識者の所見を踏まえ、引き続き目標達成に向けたより効果的な事業手法を検討するとともに、一者応札の是正に努めること。</t>
    <phoneticPr fontId="22"/>
  </si>
  <si>
    <t>　引き続き、推進計画の策定が進んでいない市町村に対し、積極的に周知を図りながら事業の推進に努めること。</t>
    <phoneticPr fontId="22"/>
  </si>
  <si>
    <t>　外部有識者の所見を踏まえ、引き続き、事業の適切な進捗管理、予算の効果的かつ効率的な予算執行に努めること。</t>
    <phoneticPr fontId="22"/>
  </si>
  <si>
    <t>　競争的資金制度の趣旨を踏まえ、引き続き、最大限の研究結果が得られる調達方法を検討のうえ、事業を実施していくこと。</t>
    <phoneticPr fontId="22"/>
  </si>
  <si>
    <t>　昨年度の外部有識者の所見を踏まえ、引き続き関係省庁等との連携や役割分担について説明を補足していくべき。</t>
    <phoneticPr fontId="22"/>
  </si>
  <si>
    <t>　外部有機者の所見を踏まえ、再委託先の検証をし、類似の研究との差別化も含め、しっかり説明するべき。</t>
    <phoneticPr fontId="22"/>
  </si>
  <si>
    <t>　一者応札の現状について、引き続き参入可能な事業者の事前調査及び参入要件の緩和を検討するなど、一者応札の是正に努めること。</t>
    <phoneticPr fontId="22"/>
  </si>
  <si>
    <t>　引き続き、効率的かつ効果的な参観手法の在り方等の検討を継続して行うとともに、今後も予算の効率的な執行に努め、執行実績を適切に概算要求に反映させること。</t>
    <phoneticPr fontId="22"/>
  </si>
  <si>
    <t>　引き続き、研修の習熟度・理解度に重点を置きながら研修を実施し、職員の経済の分析能力向上に寄与するよう努めること。</t>
    <phoneticPr fontId="22"/>
  </si>
  <si>
    <t>　引き続き、経費の使途等を精査・確認の上、効果的･効率的な事業の実施に努めること。
また、効率的に執行した実績を概算要求に反映させ、コストの縮減に努めること。</t>
    <phoneticPr fontId="22"/>
  </si>
  <si>
    <t>　事業の有効性・効果について適切に検証するとともに、予算の効率的執行に努め、執行実績を適切に概算要求に反映させること。</t>
    <phoneticPr fontId="22"/>
  </si>
  <si>
    <t>　引き続き、事業の有効性及び事業効果について適切に検証するとともに、予算の効率的執行に努め、執行実績を適切に概算要求に反映させるべき。</t>
    <phoneticPr fontId="22"/>
  </si>
  <si>
    <t>　引き続き、事業の実施のために必要な予算確保に努め、適正な予算の執行に努めること。</t>
    <phoneticPr fontId="22"/>
  </si>
  <si>
    <t>　引き続き、事業の実施のために必要な予算確保に努め、適正な予算の執行に努めること。</t>
    <phoneticPr fontId="22"/>
  </si>
  <si>
    <t>　本事業の実施にあたっては、　一部の施設において利用が低調となっていたり、事業の休止や取りやめ、取消しが生じるなどの課題を踏まえ、より効果的かつ円滑な事業実施のため必要な改善を行うこと。</t>
    <phoneticPr fontId="22"/>
  </si>
  <si>
    <t>　予算の効率的執行に努め、執行実績や事業計画を適切に概算要求に反映させること。</t>
    <phoneticPr fontId="22"/>
  </si>
  <si>
    <t>　引き続き、人材の確保に向けた採用手法、人材育成手法等を検証し、効果的な取組を実施するとともに、予算の効率的執行に努め、執行実績等を適切に概算要求に反映させること。</t>
    <phoneticPr fontId="22"/>
  </si>
  <si>
    <t>　引き続き、予算の効率的執行に努め、調達計画に則して、適切に概算要求に反映させること。</t>
    <phoneticPr fontId="22"/>
  </si>
  <si>
    <t>　引き続き、過去の公開プロセスに指摘を踏まえ、事業を進めること。</t>
    <phoneticPr fontId="22"/>
  </si>
  <si>
    <t>　学術フォーラムの開催回数について、昨年同様、当初の見込みより少なくなっているため、より計画的に事業を進めるべき。</t>
    <phoneticPr fontId="22"/>
  </si>
  <si>
    <t>　有識者の所見のとおり、随意契約を選択した理由を説明すること。</t>
    <phoneticPr fontId="22"/>
  </si>
  <si>
    <t>　引き続き、より多くの事業者が入札に参入できるよう、仕様書の内容調整や入札公告期間を長く設けるなど、調達内容の工夫を実施していくこと。</t>
    <phoneticPr fontId="22"/>
  </si>
  <si>
    <t>　昨年の公開プロセスでの議論、外部有識者の所見を踏まえた対応策をしっかりと実践するなど、引き続き予算の効率的執行に努めること。</t>
    <rPh sb="1" eb="3">
      <t>サクネン</t>
    </rPh>
    <rPh sb="28" eb="30">
      <t>タイオウ</t>
    </rPh>
    <rPh sb="30" eb="31">
      <t>サク</t>
    </rPh>
    <rPh sb="37" eb="39">
      <t>ジッセン</t>
    </rPh>
    <rPh sb="44" eb="45">
      <t>ヒ</t>
    </rPh>
    <rPh sb="46" eb="47">
      <t>ツヅ</t>
    </rPh>
    <rPh sb="48" eb="50">
      <t>ヨサン</t>
    </rPh>
    <rPh sb="51" eb="54">
      <t>コウリツテキ</t>
    </rPh>
    <rPh sb="54" eb="56">
      <t>シッコウ</t>
    </rPh>
    <rPh sb="57" eb="58">
      <t>ツト</t>
    </rPh>
    <phoneticPr fontId="5"/>
  </si>
  <si>
    <t>　調達にあたり競争性の確保を行うとともに、効果的･効率的な事業の実施に努めることとし、効率的に執行した実績を概算要求に反映させること。</t>
    <phoneticPr fontId="22"/>
  </si>
  <si>
    <t>　引き続き、適切な経費の執行に努めることとし、必要な支援を実施すること。</t>
    <phoneticPr fontId="22"/>
  </si>
  <si>
    <t>　相談センターの運営にあたっては、国民からの相談等に対して誤りなく正確に回答することが必須条件であり、仮に誤った回答をした場合、事業者が徴収する税率に直接的に影響をもたらすこととなるため、年度が替わっても高いレベルでの対応品質が求められることから従前より随意契約としているところ。引き続き、相談件数に応じた効率的かつ効果的な事業の実施に努めるとともに、過年度の執行実績や執行率を的確に分析し、概算要求に反映させること。</t>
    <phoneticPr fontId="22"/>
  </si>
  <si>
    <t>　引き続き、効果的･効率的な事業の実施に努めるとともに、効率的な執行の実績を概算要求に反映させること。</t>
    <phoneticPr fontId="22"/>
  </si>
  <si>
    <t>　一者応札の現状について、参入可能な事業者の事前調査及び参入要件の緩和を検討するなど、一者応札の是正に努めること。</t>
    <phoneticPr fontId="22"/>
  </si>
  <si>
    <t>　引き続き、とりまとめた成果の諮問会議の議論や政策への反映状況について説明を行うとともに、適切な予算執行に努めること。</t>
    <phoneticPr fontId="22"/>
  </si>
  <si>
    <t>　一者応札の現状について、引き続き参入可能な事業者の事前調査及び参入要件の緩和を検討するなど、一者応札の是正に努めること。</t>
    <phoneticPr fontId="22"/>
  </si>
  <si>
    <t>　事業の有効性・効率性・成果について適切に検証するとともに、予算の効率的執行に努め、執行実績を概算要求に適切に反映させるべき。</t>
    <phoneticPr fontId="22"/>
  </si>
  <si>
    <t>　外部有識者の所見を踏まえ、事業終了後、早急に実効性の高いフォローアップに努め、事業の有効性・成果について適切かつ明確になるよう検証し、今後の同種事業実施につなげるべき。</t>
    <phoneticPr fontId="22"/>
  </si>
  <si>
    <t>　有識者の所見のとおり、一部の契約において競争入札を実施しないことの説明が必要。</t>
    <phoneticPr fontId="22"/>
  </si>
  <si>
    <t>　引き続き、事業の適切な進捗管理、予算の効率的執行に努めること。</t>
    <phoneticPr fontId="22"/>
  </si>
  <si>
    <t>　外部有識者の所見を踏まえて、随意契約とされた理由を説明すること。</t>
    <phoneticPr fontId="22"/>
  </si>
  <si>
    <t>　事業の内容の専門性が高い事業の入札については、公告期間を長くとったり、入札説明会を開催するなど、競争性を高めるよう改善策を講じること。</t>
    <phoneticPr fontId="22"/>
  </si>
  <si>
    <t>　事業の適正な進捗管理、予算の適切かつ効率的な執行に努めること。</t>
    <phoneticPr fontId="22"/>
  </si>
  <si>
    <t>　引き続き、事業の適正な進捗管理、予算の適切かつ効率的な執行に努めること。</t>
    <phoneticPr fontId="22"/>
  </si>
  <si>
    <t>　引き続き、国賓等の接遇や一般参観等に支障が生じないよう最適な施設整備計画を策定のうえ、予算の効率的執行に努めること。</t>
    <phoneticPr fontId="22"/>
  </si>
  <si>
    <t>　引き続き、事業の有効性・効果について適切に検証するとともに、予算の効率的執行に努め、執行実績を適切に概算要求に反映させること。</t>
    <phoneticPr fontId="22"/>
  </si>
  <si>
    <t>　引き続き、事業の有効性・効果について適切に検証するとともに、予算の効率的執行に努め、執行実績を適切に概算要求に反映させること。</t>
    <phoneticPr fontId="22"/>
  </si>
  <si>
    <t>　当業務を通じて得られた知見を基に、AMEDが適切に民間企業等に支出・回収するよう事業管理に努め、効果的･効率的な予算要求及び予算執行を行うこと。</t>
    <phoneticPr fontId="22"/>
  </si>
  <si>
    <t>　本年度に事業完了予定のため、事業の適切な進捗管理、予算の効果的かつ効率的な予算執行に努めること。</t>
    <phoneticPr fontId="22"/>
  </si>
  <si>
    <t>　外部有識者の所見を踏まえ、広報等の事務委託の契約方式を検証し、随意契約にした経緯をしっかり説明するべき。</t>
    <phoneticPr fontId="22"/>
  </si>
  <si>
    <t>　本事業は、対象者を限定して全国規模で実施する商品券事業という点で政府初の試みであり、限られた期間の中で特定の購入対象者に施策を認知いただき、申請や購入などの具体的な手続きにつながるよう、各種広報媒体の組合せや広報の実施時期・期間などを最大限工夫した戦略的かつ効果的な広報展開が必要である。
　これらの点を踏まえ、広報の委託事業者の選定にあたっては、内閣府があらかじめ一律の仕様を提示して事業者を募る一般競争入札ではなく、専門的知見を有する事業者から媒体横断的な広報の企画案を募る企画競争によって委託事業者を決定することとしており、企画競争の実施にあたっては、公募によって広く提案を募り、官報の掲載や説明会の実施を行うなど、多くの事業者間での競争性を確保するよう努めている。</t>
    <phoneticPr fontId="22"/>
  </si>
  <si>
    <t>　調達にあたり競争性の確保を行うとともに、効果的･効率的な事業の実施に努め、効率的に執行した実績を概算要求に反映させる。</t>
    <phoneticPr fontId="22"/>
  </si>
  <si>
    <t>　行政事業レビュー推進チームの所見を踏まえ、適切な経費の執行に努めつつ、必要な支援を実施するよう努める。</t>
    <phoneticPr fontId="22"/>
  </si>
  <si>
    <t>　引き続き、効果的･効率的な事業の実施に努めるとともに、効率的に執行した実績を概算要求に反映させる。</t>
    <phoneticPr fontId="22"/>
  </si>
  <si>
    <t>　有人国境離島に関する施策については、引き続き、都道県計画に沿って、地域の実状に応じて支援していく。
　地方公共団体のアウトカムの設定と国の施策との調和に関しては、今後のフォローアップにおいて、国だけではなく、地域毎の指標や取組を検証し、必要に応じて、国の基本方針や都道県計画の見直し等を行う。</t>
    <phoneticPr fontId="22"/>
  </si>
  <si>
    <t>　所見を踏まえ、入札条件については、余裕のある公示期間の設定や、要件の緩和などに取り組むとともに、市場価格調査を行い多数の業者に呼びかけを行うなどして、引き続き、より多くの事業者が入札に参加できるように努める。</t>
    <phoneticPr fontId="22"/>
  </si>
  <si>
    <t>　いずれも会計法第29条の3第5項及び予算決算及び会計令第99条1項に該当するため、少額随意契約としている。
　また、予算決算及び会計令第99条6項に基づき、複数者から見積書を徴収し、最低価格の者に決定している。</t>
    <phoneticPr fontId="22"/>
  </si>
  <si>
    <t>　開催に向けた手続きにおける企画案の募集について、追加募集の実施及び募集についての会員等への周知を徹底することにより、開催回数を増加させ、見込の達成を目指す。</t>
    <phoneticPr fontId="22"/>
  </si>
  <si>
    <t>　引き続き、加盟団体の分担金の意義やその事業効果測定について、専門の委員会において個別の活動状況等を分析し、適宜見直しを行うことにより今後の事業に反映させる。</t>
    <phoneticPr fontId="22"/>
  </si>
  <si>
    <t>　引き続き効率的な執行に努めるとともに、執行実績等を踏まえ、概算要求を行った。</t>
    <phoneticPr fontId="22"/>
  </si>
  <si>
    <t>　引き続き効率的な執行に努めるとともに、執行実績等を踏まえ、概算要求を行った。</t>
    <phoneticPr fontId="22"/>
  </si>
  <si>
    <t>　子ども・子育て支援法に基づく地域子ども・子育て支援事業が市町村で実施されるよう、事業の推進に努めてまいりたい。</t>
    <phoneticPr fontId="22"/>
  </si>
  <si>
    <t>　引き続き必要な予算を確保しつつ適正な執行に努める。</t>
    <phoneticPr fontId="22"/>
  </si>
  <si>
    <t>　引き続き、児童手当支給対象者に確実に手当を支給できるよう努めてまいりたい。</t>
    <phoneticPr fontId="22"/>
  </si>
  <si>
    <t>　これまでの行政改革推進会議における指摘(通告)等も踏まえ、引き続き、中期的な事業効果の測定に資する成果目標の設定や参考指標の把握・検証を行っている。
　概算要求については、執行実績を反映させ、平成31年度概算要求額30.0億円→令和２年度概算要求額25.5億円とした。</t>
    <phoneticPr fontId="22"/>
  </si>
  <si>
    <t>　引き続き、適正な予算執行に努める。</t>
    <phoneticPr fontId="22"/>
  </si>
  <si>
    <t>　引き続き適正な予算の執行、事業成果の検証に努めることとする。</t>
    <phoneticPr fontId="22"/>
  </si>
  <si>
    <t>　行政事業レビュー推進チームの所見を踏まえ、引き続き、経費の使途等を精査・確認の上、効果的・効率的な事業の実施に努め、効率的に執行した実績を概算要求に反映させ、コストの縮減に努めることとする。</t>
    <phoneticPr fontId="22"/>
  </si>
  <si>
    <t>　行政事業レビュー推進チームの所見を踏まえ、引き続き、効果的・効率的な執行を実施し、その実績を概算要求に反映させることとする。</t>
    <phoneticPr fontId="22"/>
  </si>
  <si>
    <t>　若年層や外国人などの参観者層の拡大、リピーターの増加につながるよう、季節に応じた夜間公開や特別企画を引き続き実施するとともに、様々な試験的取組を通じ、効率的かつ効果的な参観手法のあり方の検討を行う。また、執行実績を踏まえた概算要求を行う。</t>
    <phoneticPr fontId="22"/>
  </si>
  <si>
    <t>　若年層や外国人などの参観者層の拡大、リピーターの増加につながるよう、季節に応じた夜間公開や特別企画を引き続き実施するとともに、様々な試験的取組を通じ、効率的かつ効果的な参観手法のあり方の検討を行う。</t>
    <phoneticPr fontId="22"/>
  </si>
  <si>
    <t>　引き続き、研修の習熟度・理解度に重点を置きながら研修を実施し、職員の経済の分析能力向上に寄与するよう努める。</t>
    <phoneticPr fontId="22"/>
  </si>
  <si>
    <t>　入札の実施に当たっては、引き続き、参入可能な事業者の事前調査及び参入要件の緩和を検討するとともに、入札実施時期の早期化及び入札説明会の開催等により、入札に参加し易い環境を整えることで、一者応札の是正に努める。</t>
    <phoneticPr fontId="22"/>
  </si>
  <si>
    <t>　引き続き、事業の適切な進捗管理、予算の適切かつ効率的な執行に努める。</t>
    <rPh sb="1" eb="2">
      <t>ヒ</t>
    </rPh>
    <rPh sb="3" eb="4">
      <t>ツヅ</t>
    </rPh>
    <rPh sb="6" eb="8">
      <t>ジギョウ</t>
    </rPh>
    <rPh sb="9" eb="11">
      <t>テキセツ</t>
    </rPh>
    <rPh sb="12" eb="14">
      <t>シンチョク</t>
    </rPh>
    <rPh sb="14" eb="16">
      <t>カンリ</t>
    </rPh>
    <rPh sb="17" eb="19">
      <t>ヨサン</t>
    </rPh>
    <rPh sb="20" eb="22">
      <t>テキセツ</t>
    </rPh>
    <rPh sb="24" eb="27">
      <t>コウリツテキ</t>
    </rPh>
    <rPh sb="28" eb="30">
      <t>シッコウ</t>
    </rPh>
    <rPh sb="31" eb="32">
      <t>ツト</t>
    </rPh>
    <phoneticPr fontId="14"/>
  </si>
  <si>
    <t>　事業実施に当たり、リスク管理（規制、指導等）を行う関係行政機関から独立したリスク評価機関としての立場を明確にし、科学的知見に基づくリスク評価（食品中の毒性はどの程度なのか、どのくらいなら食べても健康に影響がないのか等）についてのリスコミを行い、効率的かつ適正な予算の執行に努める。</t>
    <phoneticPr fontId="22"/>
  </si>
  <si>
    <t>　ご指摘を踏まえ、引き続き事業の適切な進捗管理、予算の効率的かつ適正な執行に努める。</t>
    <phoneticPr fontId="22"/>
  </si>
  <si>
    <t>　引き続き、外部専門家を含む「研究・調査企画会議」による事前評価や経費・使途の確認作業等を通じた研究計画の評価を実施し、競争的資金制度の趣旨を踏まえて適正に事業を実施する。</t>
    <phoneticPr fontId="22"/>
  </si>
  <si>
    <t>　引き続き、推進計画の策定が進んでいない市町村に対し、都道府県を通じて周知を図るともに、事業を活用した策定支援の推進に努める。</t>
    <phoneticPr fontId="22"/>
  </si>
  <si>
    <t>　所見を十分踏まえ、引き続き一者応札案件の是正に努める。</t>
    <phoneticPr fontId="22"/>
  </si>
  <si>
    <t>　引き続き、目標達成に向けたより効果的な広報活動の実施に努めるとともに、一者応札の是正に向けて調達における競争性の確保に努める。</t>
    <rPh sb="1" eb="2">
      <t>ヒ</t>
    </rPh>
    <rPh sb="3" eb="4">
      <t>ツヅ</t>
    </rPh>
    <rPh sb="6" eb="8">
      <t>モクヒョウ</t>
    </rPh>
    <rPh sb="8" eb="10">
      <t>タッセイ</t>
    </rPh>
    <rPh sb="11" eb="12">
      <t>ム</t>
    </rPh>
    <rPh sb="16" eb="19">
      <t>コウカテキ</t>
    </rPh>
    <rPh sb="20" eb="22">
      <t>コウホウ</t>
    </rPh>
    <rPh sb="22" eb="24">
      <t>カツドウ</t>
    </rPh>
    <rPh sb="25" eb="27">
      <t>ジッシ</t>
    </rPh>
    <rPh sb="28" eb="29">
      <t>ツト</t>
    </rPh>
    <rPh sb="36" eb="38">
      <t>イッシャ</t>
    </rPh>
    <rPh sb="38" eb="40">
      <t>オウサツ</t>
    </rPh>
    <rPh sb="41" eb="43">
      <t>ゼセイ</t>
    </rPh>
    <rPh sb="44" eb="45">
      <t>ム</t>
    </rPh>
    <rPh sb="47" eb="49">
      <t>チョウタツ</t>
    </rPh>
    <rPh sb="53" eb="56">
      <t>キョウソウセイ</t>
    </rPh>
    <rPh sb="57" eb="59">
      <t>カクホ</t>
    </rPh>
    <rPh sb="60" eb="61">
      <t>ツト</t>
    </rPh>
    <phoneticPr fontId="13"/>
  </si>
  <si>
    <t>　御所見を踏まえ、引き続き妥当な成果目標について検討するとともに、事業の適切な進捗管理、予算の効果的かつ効率的な予算執行に努めたい。</t>
    <phoneticPr fontId="22"/>
  </si>
  <si>
    <t>　指摘のあった一者応札の現状については、開催地や開催時期ごとに一括した入札を行わず、案件ごとに入札を行うことで、比較的事業規模の小さい事業者の参入が可能となるよう工夫するなど、今後も引き続き是正に努める。</t>
    <rPh sb="1" eb="3">
      <t>シテキ</t>
    </rPh>
    <rPh sb="7" eb="8">
      <t>イッ</t>
    </rPh>
    <rPh sb="8" eb="9">
      <t>シャ</t>
    </rPh>
    <rPh sb="9" eb="11">
      <t>オウサツ</t>
    </rPh>
    <rPh sb="12" eb="14">
      <t>ゲンジョウ</t>
    </rPh>
    <phoneticPr fontId="13"/>
  </si>
  <si>
    <t>　所見を十分に踏まえ、引き続き、事業の適切な進捗管理、予算の効果的かつ効率的な予算執行に努める。</t>
    <phoneticPr fontId="22"/>
  </si>
  <si>
    <t>　引き続き、効果的・効率的な事業の実施等に努めて参りたい。</t>
    <rPh sb="1" eb="2">
      <t>ヒ</t>
    </rPh>
    <rPh sb="3" eb="4">
      <t>ツヅ</t>
    </rPh>
    <rPh sb="6" eb="9">
      <t>コウカテキ</t>
    </rPh>
    <rPh sb="10" eb="13">
      <t>コウリツテキ</t>
    </rPh>
    <rPh sb="14" eb="16">
      <t>ジギョウ</t>
    </rPh>
    <rPh sb="17" eb="19">
      <t>ジッシ</t>
    </rPh>
    <rPh sb="19" eb="20">
      <t>トウ</t>
    </rPh>
    <rPh sb="21" eb="22">
      <t>ツト</t>
    </rPh>
    <rPh sb="24" eb="25">
      <t>マイ</t>
    </rPh>
    <phoneticPr fontId="17"/>
  </si>
  <si>
    <t>　子供の貧困対策に関する調査研究については、「子どもの貧困対策の推進に関する法律」において必要な施策として講ずるものとされており、令和元年６月の同法改正時の参議院・内閣委員会における附帯決議では、「子どもの貧困に関する調査が全国的に実施されるよう努めること」とされ施策の効果を高める段階にあると考え、全国的調査の実施に必要な経費を概算要求している。</t>
    <phoneticPr fontId="22"/>
  </si>
  <si>
    <t>　各事業において、複数の業者へ入札の声掛けを行ったが、一者入札になってしまった事業があった。例えば、参加・体験・実戦型交通ボランティア養成事業運営支援業務については、入札説明会に３社が出席し、３社とも入札参加の可否を審査するための履行体制証明書を提出したが、１社は内容の不備により失格となり、もう１社は書類の内容に不備はなかったものの、他事業の落札により急遽書類審査を辞退したため、結果的に１社のみの入札となった。いずれにしろ、全ての事業において、より一層の他社への声掛けを行うこと等により、競争性の確保を目指す。併せて、引き続き予算の効率的な執行及び概算要求への適切な反映に努めることとする。</t>
    <phoneticPr fontId="22"/>
  </si>
  <si>
    <t>　引き続き、効果的・効率的な事業の実施等に努めてまいりたい。</t>
    <phoneticPr fontId="22"/>
  </si>
  <si>
    <t>　引き続き、効果的・効率的な事業の実施等に努めるとともに、概算要求においては、消費税率のアップに伴い増額が必要な経費が多いところ、真に必要な経費について精査を行い、前年度予算額を超えないものとした。</t>
    <rPh sb="1" eb="2">
      <t>ヒ</t>
    </rPh>
    <rPh sb="3" eb="4">
      <t>ツヅ</t>
    </rPh>
    <rPh sb="6" eb="9">
      <t>コウカテキ</t>
    </rPh>
    <rPh sb="10" eb="13">
      <t>コウリツテキ</t>
    </rPh>
    <rPh sb="14" eb="16">
      <t>ジギョウ</t>
    </rPh>
    <rPh sb="17" eb="19">
      <t>ジッシ</t>
    </rPh>
    <rPh sb="19" eb="20">
      <t>トウ</t>
    </rPh>
    <rPh sb="21" eb="22">
      <t>ツト</t>
    </rPh>
    <rPh sb="29" eb="31">
      <t>ガイサン</t>
    </rPh>
    <rPh sb="31" eb="33">
      <t>ヨウキュウ</t>
    </rPh>
    <rPh sb="39" eb="42">
      <t>ショウヒゼイ</t>
    </rPh>
    <rPh sb="42" eb="43">
      <t>リツ</t>
    </rPh>
    <rPh sb="48" eb="49">
      <t>トモナ</t>
    </rPh>
    <rPh sb="50" eb="52">
      <t>ゾウガク</t>
    </rPh>
    <rPh sb="53" eb="55">
      <t>ヒツヨウ</t>
    </rPh>
    <rPh sb="56" eb="58">
      <t>ケイヒ</t>
    </rPh>
    <rPh sb="59" eb="60">
      <t>オオ</t>
    </rPh>
    <rPh sb="65" eb="66">
      <t>シン</t>
    </rPh>
    <rPh sb="67" eb="69">
      <t>ヒツヨウ</t>
    </rPh>
    <rPh sb="70" eb="72">
      <t>ケイヒ</t>
    </rPh>
    <rPh sb="76" eb="78">
      <t>セイサ</t>
    </rPh>
    <rPh sb="79" eb="80">
      <t>オコナ</t>
    </rPh>
    <rPh sb="82" eb="85">
      <t>ゼンネンド</t>
    </rPh>
    <rPh sb="85" eb="88">
      <t>ヨサンガク</t>
    </rPh>
    <rPh sb="89" eb="90">
      <t>コ</t>
    </rPh>
    <phoneticPr fontId="17"/>
  </si>
  <si>
    <t>　引き続き、効果的・効率的な事業の実施に努めて参りたい。</t>
    <rPh sb="23" eb="24">
      <t>マイ</t>
    </rPh>
    <phoneticPr fontId="17"/>
  </si>
  <si>
    <t>　外部有識者の所見を踏まえ、レビューシートの記述内容の統一がされるよう「定量的な目標が設定できない理由」の欄の文言修正。</t>
    <phoneticPr fontId="22"/>
  </si>
  <si>
    <t>　本調査は、民間交通事業者による自立的な運航の契機となる実証実験や調査を実施するものであり、実証実験の中で利用者アンケート調査を実施することで利用者ニーズの把握に努めている。</t>
    <phoneticPr fontId="22"/>
  </si>
  <si>
    <t>　所見を踏まえ、事業の有効性・成果について適切かつ明確となるよう検証に努める。</t>
    <rPh sb="1" eb="3">
      <t>ショケン</t>
    </rPh>
    <rPh sb="4" eb="5">
      <t>フ</t>
    </rPh>
    <rPh sb="8" eb="10">
      <t>ジギョウ</t>
    </rPh>
    <rPh sb="11" eb="14">
      <t>ユウコウセイ</t>
    </rPh>
    <rPh sb="15" eb="17">
      <t>セイカ</t>
    </rPh>
    <rPh sb="21" eb="23">
      <t>テキセツ</t>
    </rPh>
    <rPh sb="25" eb="27">
      <t>メイカク</t>
    </rPh>
    <rPh sb="32" eb="34">
      <t>ケンショウ</t>
    </rPh>
    <rPh sb="35" eb="36">
      <t>ツト</t>
    </rPh>
    <phoneticPr fontId="22"/>
  </si>
  <si>
    <t>　事業実施機関等と連携し、事業の進捗状況の把握に努めるとともに、有効性・成果について検証を行うため、適切なアウトカムについて検討を行い、効率的な予算の執行に努める。</t>
    <phoneticPr fontId="22"/>
  </si>
  <si>
    <t>　国としては事業実施主体（市町村）が行う事業ごとの目標設定及び効果検証等に資するよう助言等を行っているところであり、事業ごとの成果を踏まえて本補助金全体の成果を検証するものとしている。今後は、行政事業レビュー推進チームの所見も踏まえ、事業の有効性・効率性・成果について適切かつ的確な検証に努める。</t>
    <phoneticPr fontId="22"/>
  </si>
  <si>
    <t>　引き続き、事業の有効性・効率性・成果について適切かつ的確に検証し、予算の効率的執行に努めていく。
　なお、外部有識者の所見に関し、当該事業の内容を補足すると、以下のとおり。
①沖縄への企業誘致等を主眼とする事業であるため、概念的に外国企業を排除するものではないが、これまでのところ本土企業を対象として実施している。
②内閣府として対象企業（業種等）を多角的に検討した上で、沖縄において、関連施設・企業の視察、予算・税制・特区制度等の説明、在沖企業との個別相談等を行うプログラムを実施している。
③必要に応じて他県の前例等を参照しており、加えて、平成28年時にはこれまでの当事業の詳細なフォローアップ調査を実施している。</t>
    <phoneticPr fontId="22"/>
  </si>
  <si>
    <t>　引き続き、事業の有効性・成果について適切に検証し、予算の効率的執行に努めていく。</t>
    <phoneticPr fontId="22"/>
  </si>
  <si>
    <t>　行政事業レビュー推進チームの所見を踏まえ、引き続き事業の進捗状況の把握に努めたい。</t>
    <rPh sb="1" eb="3">
      <t>ギョウセイ</t>
    </rPh>
    <rPh sb="3" eb="5">
      <t>ジギョウ</t>
    </rPh>
    <rPh sb="9" eb="11">
      <t>スイシン</t>
    </rPh>
    <rPh sb="15" eb="17">
      <t>ショケン</t>
    </rPh>
    <rPh sb="18" eb="19">
      <t>フ</t>
    </rPh>
    <rPh sb="22" eb="23">
      <t>ヒ</t>
    </rPh>
    <rPh sb="24" eb="25">
      <t>ツヅ</t>
    </rPh>
    <rPh sb="26" eb="28">
      <t>ジギョウ</t>
    </rPh>
    <rPh sb="29" eb="31">
      <t>シンチョク</t>
    </rPh>
    <rPh sb="31" eb="33">
      <t>ジョウキョウ</t>
    </rPh>
    <rPh sb="34" eb="36">
      <t>ハアク</t>
    </rPh>
    <rPh sb="37" eb="38">
      <t>ツト</t>
    </rPh>
    <phoneticPr fontId="22"/>
  </si>
  <si>
    <t>　予算執行率が低い交付金を新規に創設した事業の一部として統合し、効率的な予算執行を図る。</t>
    <phoneticPr fontId="22"/>
  </si>
  <si>
    <t>　アウトカム指標である、かんがい施設の整備等の加速化を図るため、令和２年度概算要求において、農業用水を安定供給する用水路、ほ場における給水栓やスプリンクラー等のかんがい施設を整備する事業（農業生産基盤整備事業費補助）に重点化して予算を要求したところ。引き続き、事業の進捗状況を的確に把握した上で、本事業の適正な推進に努めたい。</t>
    <phoneticPr fontId="22"/>
  </si>
  <si>
    <t>　今後の事業の推進に当たっては、事業実施省庁と連携し、事業の進捗状況を的確に把握した上で、推進して参る所存。</t>
    <phoneticPr fontId="22"/>
  </si>
  <si>
    <t>　アウトカム指標については、岸壁の整備率の他、岸壁の耐震化率、浮漁礁の更新率を設定。
今後の事業の推進に当たっては、事業実施省庁と連携し、事業の進捗状況を的確に把握した上で、推進して参る所存。</t>
    <phoneticPr fontId="22"/>
  </si>
  <si>
    <t>　行政事業レビュー推進チームの所見を踏まえ、事業実施省庁との権限を明確化し、事業実施省庁と連携のもと、事業の有効性・効果の検証及び事業の進捗状況の的確な把握を行い、適正な予算の執行や概算要求への反映に努めたい。</t>
    <phoneticPr fontId="22"/>
  </si>
  <si>
    <t>　行政事業レビュー推進チームの所見を踏まえ、事業実施省庁との権限を明確化し、事業実施省庁と連携のもと、事業の有効性・効果の検証及び事業の進捗状況の的確な把握を行い、適正な予算の執行や概算要求への反映に努めたい。</t>
    <phoneticPr fontId="22"/>
  </si>
  <si>
    <t>　行政事業レビュー推進チームの所見を踏まえ、引き続き事業の進捗状況の把握に努めたい。</t>
    <phoneticPr fontId="22"/>
  </si>
  <si>
    <t>　行政事業レビュー推進チームの所見を踏まえ、事業実施省庁と連携し、事業の進捗状況を的確に把握するとともに、事業の有効性・効果について適切に検証してまいりたい。</t>
    <phoneticPr fontId="22"/>
  </si>
  <si>
    <t>　行政事業レビュー推進チームの所見を踏まえ、事業実施省庁との権限の明確化を図り、事業実施省庁と連携のもと、事業の有効性・効果の検証及び事業の進捗状況の的確な把握を行い、適正な予算の執行や概算要求への反映に努めたい。</t>
    <phoneticPr fontId="22"/>
  </si>
  <si>
    <t>　引き続き、事業の有効性・効率性・成果について適切かつ的確に検証するとともに、予算の効率的執行に努めてまいりたい。</t>
    <phoneticPr fontId="22"/>
  </si>
  <si>
    <t>　行政事業レビュー推進チームの所見も踏まえ、事業の有効性・効率性・成果について、適切かつ的確な検証に努める。</t>
    <rPh sb="1" eb="3">
      <t>ギョウセイ</t>
    </rPh>
    <rPh sb="3" eb="5">
      <t>ジギョウ</t>
    </rPh>
    <rPh sb="9" eb="11">
      <t>スイシン</t>
    </rPh>
    <rPh sb="15" eb="17">
      <t>ショケン</t>
    </rPh>
    <rPh sb="18" eb="19">
      <t>フ</t>
    </rPh>
    <rPh sb="22" eb="24">
      <t>ジギョウ</t>
    </rPh>
    <rPh sb="25" eb="28">
      <t>ユウコウセイ</t>
    </rPh>
    <rPh sb="29" eb="32">
      <t>コウリツセイ</t>
    </rPh>
    <rPh sb="33" eb="35">
      <t>セイカ</t>
    </rPh>
    <rPh sb="40" eb="42">
      <t>テキセツ</t>
    </rPh>
    <rPh sb="44" eb="46">
      <t>テキカク</t>
    </rPh>
    <rPh sb="47" eb="49">
      <t>ケンショウ</t>
    </rPh>
    <rPh sb="50" eb="51">
      <t>ツト</t>
    </rPh>
    <phoneticPr fontId="1"/>
  </si>
  <si>
    <t>　引き続き、県による事業評価について検証等を行い、交付金の効果的な活用のためのフォローアップに努めていく。</t>
    <rPh sb="1" eb="2">
      <t>ヒ</t>
    </rPh>
    <rPh sb="3" eb="4">
      <t>ツヅ</t>
    </rPh>
    <rPh sb="6" eb="7">
      <t>ケン</t>
    </rPh>
    <rPh sb="10" eb="12">
      <t>ジギョウ</t>
    </rPh>
    <rPh sb="12" eb="14">
      <t>ヒョウカ</t>
    </rPh>
    <rPh sb="18" eb="20">
      <t>ケンショウ</t>
    </rPh>
    <rPh sb="20" eb="21">
      <t>トウ</t>
    </rPh>
    <rPh sb="22" eb="23">
      <t>オコナ</t>
    </rPh>
    <rPh sb="25" eb="28">
      <t>コウフキン</t>
    </rPh>
    <rPh sb="29" eb="32">
      <t>コウカテキ</t>
    </rPh>
    <rPh sb="33" eb="35">
      <t>カツヨウ</t>
    </rPh>
    <rPh sb="47" eb="48">
      <t>ツト</t>
    </rPh>
    <phoneticPr fontId="1"/>
  </si>
  <si>
    <t>　外部有識者及び行政事業レビュー推進チームの所見を踏まえ、事業概要及び支出先リストについて、事業対象及び支出の内容がわかるものとなるよう記載を見直した。</t>
    <phoneticPr fontId="22"/>
  </si>
  <si>
    <t>　入札説明会の開催や公募案件の周知を行っているが、複数の事業者にとって応札可能なものとなるよう更なる検討を行っていく。</t>
    <phoneticPr fontId="22"/>
  </si>
  <si>
    <t>　入札説明会の開催や公募案件の周知を行っているが、引き続き、複数の事業者にとって応札可能なものとなるよう更なる検討を行っていく。</t>
    <phoneticPr fontId="22"/>
  </si>
  <si>
    <t>　引き続き、入札案件の積極的な情報提供を継続するとともに、事業の計画的かつ適正な予算執行に向け検討していく。</t>
    <phoneticPr fontId="22"/>
  </si>
  <si>
    <t xml:space="preserve">　引き続き、事業の適切な進捗管理を行うとともに、予算の効率的かつ適正な執行に努める。    </t>
    <phoneticPr fontId="22"/>
  </si>
  <si>
    <t>　入札説明会の開催や競争性を高めるために公募案件の周知を行うとともに設計仕様書を公開して参入の容易化を行っているが、引き続き改善策を検討する。</t>
    <phoneticPr fontId="22"/>
  </si>
  <si>
    <t>　事業の適切な進捗管理、予算の適切かつ効率的な執行に努める。</t>
    <phoneticPr fontId="22"/>
  </si>
  <si>
    <t>　引き続き、事業の適切な進捗管理を行い、競争性を確保した契約を行うことにより予算の効率的かつ適正な執行に努める。一者応札となっている案件については、その要因を分析し、改善に努める。</t>
    <phoneticPr fontId="22"/>
  </si>
  <si>
    <t>　被災者生活再建支援金の円滑な支給に向け、引き続き、事業の適切な進捗管理、予算の適切かつ効率的な執行に努める。</t>
    <rPh sb="12" eb="14">
      <t>エンカツ</t>
    </rPh>
    <rPh sb="15" eb="17">
      <t>シキュウ</t>
    </rPh>
    <rPh sb="18" eb="19">
      <t>ム</t>
    </rPh>
    <rPh sb="21" eb="22">
      <t>ヒ</t>
    </rPh>
    <rPh sb="23" eb="24">
      <t>ツヅ</t>
    </rPh>
    <rPh sb="26" eb="28">
      <t>ジギョウ</t>
    </rPh>
    <rPh sb="29" eb="31">
      <t>テキセツ</t>
    </rPh>
    <rPh sb="32" eb="34">
      <t>シンチョク</t>
    </rPh>
    <rPh sb="34" eb="36">
      <t>カンリ</t>
    </rPh>
    <rPh sb="37" eb="39">
      <t>ヨサン</t>
    </rPh>
    <rPh sb="40" eb="42">
      <t>テキセツ</t>
    </rPh>
    <rPh sb="44" eb="47">
      <t>コウリツテキ</t>
    </rPh>
    <rPh sb="48" eb="50">
      <t>シッコウ</t>
    </rPh>
    <rPh sb="51" eb="52">
      <t>ツト</t>
    </rPh>
    <phoneticPr fontId="2"/>
  </si>
  <si>
    <t>　災害対策本部予備施設等の維持管理に当たっては、継続して業務内容を精査し、概算要求に反映させたところ。また、一者応札については、引き続き要因を分析し改善に努める。</t>
    <rPh sb="1" eb="3">
      <t>サイガイ</t>
    </rPh>
    <rPh sb="3" eb="5">
      <t>タイサク</t>
    </rPh>
    <rPh sb="5" eb="7">
      <t>ホンブ</t>
    </rPh>
    <rPh sb="7" eb="9">
      <t>ヨビ</t>
    </rPh>
    <rPh sb="9" eb="11">
      <t>シセツ</t>
    </rPh>
    <rPh sb="11" eb="12">
      <t>ナド</t>
    </rPh>
    <rPh sb="13" eb="15">
      <t>イジ</t>
    </rPh>
    <rPh sb="15" eb="17">
      <t>カンリ</t>
    </rPh>
    <rPh sb="18" eb="19">
      <t>ア</t>
    </rPh>
    <rPh sb="24" eb="26">
      <t>ケイゾク</t>
    </rPh>
    <rPh sb="28" eb="30">
      <t>ギョウム</t>
    </rPh>
    <rPh sb="30" eb="32">
      <t>ナイヨウ</t>
    </rPh>
    <rPh sb="33" eb="35">
      <t>セイサ</t>
    </rPh>
    <rPh sb="37" eb="39">
      <t>ガイサン</t>
    </rPh>
    <rPh sb="39" eb="41">
      <t>ヨウキュウ</t>
    </rPh>
    <rPh sb="42" eb="44">
      <t>ハンエイ</t>
    </rPh>
    <rPh sb="54" eb="55">
      <t>イッ</t>
    </rPh>
    <rPh sb="55" eb="56">
      <t>シャ</t>
    </rPh>
    <rPh sb="56" eb="58">
      <t>オウサツ</t>
    </rPh>
    <rPh sb="64" eb="65">
      <t>ヒ</t>
    </rPh>
    <rPh sb="66" eb="67">
      <t>ツヅ</t>
    </rPh>
    <rPh sb="68" eb="70">
      <t>ヨウイン</t>
    </rPh>
    <rPh sb="71" eb="73">
      <t>ブンセキ</t>
    </rPh>
    <rPh sb="74" eb="76">
      <t>カイゼン</t>
    </rPh>
    <rPh sb="77" eb="78">
      <t>ツト</t>
    </rPh>
    <phoneticPr fontId="2"/>
  </si>
  <si>
    <t>　一者応札となっている案件については、その要因を分析し、改善に努める。</t>
    <rPh sb="11" eb="13">
      <t>アンケン</t>
    </rPh>
    <rPh sb="21" eb="23">
      <t>ヨウイン</t>
    </rPh>
    <rPh sb="24" eb="26">
      <t>ブンセキ</t>
    </rPh>
    <rPh sb="28" eb="30">
      <t>カイゼン</t>
    </rPh>
    <rPh sb="31" eb="32">
      <t>ツト</t>
    </rPh>
    <phoneticPr fontId="2"/>
  </si>
  <si>
    <t>　引き続き、事業の適切な進捗管理、予算の効果的かつ効率的な予算執行に努める。</t>
    <phoneticPr fontId="22"/>
  </si>
  <si>
    <t>　交付金事業の効果測定や検証を行い、適切な交付金活用のためのフォローアップに努めるべき。
　また、予算の効率的執行に努め、執行率が低率であることにも留意しながら、概算要求への適切な反映に努めるべき。</t>
    <rPh sb="81" eb="83">
      <t>ガイサン</t>
    </rPh>
    <rPh sb="83" eb="85">
      <t>ヨウキュウ</t>
    </rPh>
    <rPh sb="87" eb="89">
      <t>テキセツ</t>
    </rPh>
    <rPh sb="90" eb="92">
      <t>ハンエイ</t>
    </rPh>
    <rPh sb="93" eb="94">
      <t>ツト</t>
    </rPh>
    <phoneticPr fontId="5"/>
  </si>
  <si>
    <t>　地方での就職促進が目的であれば，プログラム参加者の地方での就職割合をアウトカムとするべきではないか。また，地方での就職促進が目的であれば，単位互換のみならず，その内容についてもコミットメントすべきではないか。この点が，「学生のプログラムへの参加人数は計画を上回ったが、地方圏の企業等への就職を前向きに考える意識という点では目標を下回った。」ということにつながっているのではないか。「終期なし」とのことであるが，中長期的に施策のあり方を見直すことができる機会を設定しておくべきではないか。</t>
    <phoneticPr fontId="5"/>
  </si>
  <si>
    <t>　本事業は、沖縄の産業全体の生産性向上に向けて、各業界に必要な専門的知識・技能を有し、企業の成長を牽引する中核人材を育成することを目的としたものであり、業界ごとに、業界団体、企業、専門家等で構成される実行委員会を設け、求める人材像や必要な専門的知識・技能を検討し、その内容を踏まえて人材育成カリキュラムを開発、県内企業を対象に研修を実施している。
　引き続き事業の有効性・効率性・成果について適切かつ的確に検証し、予算の効率的執行に努めてまいりたい。</t>
    <phoneticPr fontId="22"/>
  </si>
  <si>
    <t>　引き続き効率的な執行に努めるとともに、執行実績等を踏まえ、概算要求を行った。
　国際平和協力研究員の更なる能力向上・人材育成の推進に努める。</t>
    <phoneticPr fontId="22"/>
  </si>
  <si>
    <t>重要な事業である。したがってコスト抑制、費用対効果、将来発生するであろうランニングコストなどを見すえて、適正に運営して欲しい。</t>
    <rPh sb="0" eb="2">
      <t>ジュウヨウ</t>
    </rPh>
    <rPh sb="3" eb="5">
      <t>ジギョウ</t>
    </rPh>
    <rPh sb="17" eb="19">
      <t>ヨクセイ</t>
    </rPh>
    <rPh sb="20" eb="25">
      <t>ヒヨウタイコウカ</t>
    </rPh>
    <rPh sb="26" eb="28">
      <t>ショウライ</t>
    </rPh>
    <rPh sb="28" eb="30">
      <t>ハッセイ</t>
    </rPh>
    <rPh sb="47" eb="48">
      <t>ミ</t>
    </rPh>
    <rPh sb="52" eb="54">
      <t>テキセイ</t>
    </rPh>
    <rPh sb="55" eb="57">
      <t>ウンエイ</t>
    </rPh>
    <rPh sb="59" eb="60">
      <t>ホ</t>
    </rPh>
    <phoneticPr fontId="22"/>
  </si>
  <si>
    <t>　本事業における業務は、分野別に、事業形態・規模等によって類型化した事業者に対し、モデル的にコンサルティングを実施し、優良モデル事例を創出するとともに、モデル事例から得られたノウハウを横展開するものであり、分野や生産性向上の取組みの内容によって業務が異なっている。契約相手先の決定にあたっては、各分野を所管する省庁において、効果的に事業を実施できるよう各分野のニーズや特徴を踏まえたうえで仕様を定め、一般競争や企画競争を行っている。
　また、コンサルティング会社による調査については、過去に創出したモデル事例の現状を把握・分析し、フォローアップを行う生産性向上の取組を一層推進するための調査と、消費者の行動変化の背景・要因を把握するためのアンケート調査を行っているが、それぞれ性質や業務内容が異なるため、個別に執行している。
　本事業は平成30年度に終了しているが、今後同様の事業を行う際には、所見を踏まえて、引き続き効率的な予算執行に務める。</t>
    <phoneticPr fontId="22"/>
  </si>
  <si>
    <t>　平成28年6月に改正NPO法が成立し（平成29年4月施行）、その後の周知が進んだため指標が伸びていると考えられる。説明会の回数については先に述べたとおり周知が進んだため、自治体からの要請等が減少しているためであると考える。
　ライテックが落札した契約とライテックが再委託として行っている契約は全く業務内容の異なる調達のため、含めることは困難である。また、ライテックが落札した契約は単年度契約であったため既に契約が終了している。</t>
    <phoneticPr fontId="22"/>
  </si>
  <si>
    <t>子ども・若者育成支援推進経費</t>
    <phoneticPr fontId="22"/>
  </si>
  <si>
    <t>（項）地方創生推進事務局
（大事項）地方創生の推進に係る計画認定等に必要な経費</t>
    <phoneticPr fontId="14"/>
  </si>
  <si>
    <t>　一者応札の現状について、引き続き参入可能な事業者の事前調査及び参入要件の緩和を検討するなど、一者応札の是正に努めること。</t>
    <phoneticPr fontId="22"/>
  </si>
  <si>
    <t>　引き続き、事業の適切な進捗管理、予算の効果的かつ効率的な予算執行に努めること。</t>
    <phoneticPr fontId="22"/>
  </si>
  <si>
    <t>　現在アウトカムとして設定されている民間資金の量的な確保は、本事業の求心力を示す重要な要素ではあるが、本事業における国費投入の効果を測る指標としては、これだけでは不十分なのではないか。施策選定の際に、研究の加速化・前倒し、サンプル数の増大、各省庁間のマッチングなど、国費のアドオンにより施策に何らかの改善効果がある旨が申告されているのだとすれば、アウトカムとして、個別施策ごとのアドオンによる効果の「発現」状況を指標として掲げ、フォローアップすべきではないか。
　最先端の研究開発案件であることから、短期間で国費投入の可否の判断を下すことは適切とは思われないが、年度ごとに所期の効果を検証し、未達の場合の原因分析を求めながら進めることで、3年目のステージゲート方式の評価が有効に機能するものと思われる。
　なお、評価が重視される一方で、関係者の事務負担等についても配慮がなされることが求められる。</t>
    <phoneticPr fontId="22"/>
  </si>
  <si>
    <t>　地方創生の一環として、地方自治体の長のリーダーシップにより、大学と事業者、また銀行などを結合して事業が展開されることが期待され、10年計画で持続可能な自立した事業を育てることが目的となっている。ただ、複数ある政策目的の整合性に対する検討が早らに必要なのではないか。
　国の資金は最初の５年、その後の５年は自治体を含めて地域の財源で事業が進められ、10年経過後の基本的な自立が求められているという構図を、自治体・大学・事業者が一致して認識していることが大前提となると思われる。
　計画採択時の厳重な審査は当然として、採択後のフォローアップがさらに重要と思われる中、求められる効果を着実に確認しながら進めることが肝要である。国自身の負担がなくなる６年目以降についても国が関与し、所期の成果の検証を行う仕組みを適切に機能させていくことが必要と思われる。
　今回、一巡目については、７件の有力企業を含むコラボレーションが実現したが、二巡目以降については、新たな検討も必要となると思われる。
また、現状、科学技術系の案件が太宗を占めているが、地域における若者の修学・就業の促進という目的に照らせば、今後、人文社会科学系のテーマにも力を注いでいく必要があるのではないか。</t>
    <phoneticPr fontId="22"/>
  </si>
  <si>
    <t>要求額のうち「新しい日本のための優先課題推進枠」2,378</t>
    <phoneticPr fontId="22"/>
  </si>
  <si>
    <t>要求額のうち「新しい日本のための優先課題推進枠」1,387</t>
    <phoneticPr fontId="22"/>
  </si>
  <si>
    <t>要求額のうち「新しい日本のための優先課題推進枠」4</t>
    <phoneticPr fontId="22"/>
  </si>
  <si>
    <t>要求額のうち「新しい日本のための優先課題推進枠」148</t>
    <phoneticPr fontId="22"/>
  </si>
  <si>
    <t>要求額のうち「新しい日本のための優先課題推進枠」20</t>
    <phoneticPr fontId="22"/>
  </si>
  <si>
    <t>要求額のうち「新しい日本のための優先課題推進枠」7</t>
    <phoneticPr fontId="22"/>
  </si>
  <si>
    <t>要求額のうち「新しい日本のための優先課題推進枠」47</t>
    <phoneticPr fontId="22"/>
  </si>
  <si>
    <t>要求額のうち「新しい日本のための優先課題推進枠」162</t>
    <phoneticPr fontId="22"/>
  </si>
  <si>
    <t>要求額のうち「新しい日本のための優先課題推進枠」9</t>
    <phoneticPr fontId="22"/>
  </si>
  <si>
    <t>要求額のうち「新しい日本のための優先課題推進枠」21</t>
    <phoneticPr fontId="22"/>
  </si>
  <si>
    <t>要求額のうち「新しい日本のための優先課題推進枠」20,000</t>
    <phoneticPr fontId="22"/>
  </si>
  <si>
    <t>「新しい日本のための優先課題推進枠」10,000</t>
    <phoneticPr fontId="22"/>
  </si>
  <si>
    <t>要求額のうち「新しい日本のための優先課題推進枠」19</t>
    <phoneticPr fontId="22"/>
  </si>
  <si>
    <t>要求額のうち「新しい日本のための優先課題推進枠」11</t>
    <phoneticPr fontId="22"/>
  </si>
  <si>
    <t>要求額のうち「新しい日本のための優先課題推進枠」475</t>
    <phoneticPr fontId="22"/>
  </si>
  <si>
    <t>要求額のうち「新しい日本のための優先課題推進枠」4,550</t>
    <phoneticPr fontId="22"/>
  </si>
  <si>
    <t>要求額のうち「新しい日本のための優先課題推進枠」1,000</t>
    <phoneticPr fontId="22"/>
  </si>
  <si>
    <t>要求額のうち「新しい日本のための優先課題推進枠」51</t>
    <phoneticPr fontId="22"/>
  </si>
  <si>
    <t>要求額のうち「新しい日本のための優先課題推進枠」88</t>
    <phoneticPr fontId="22"/>
  </si>
  <si>
    <t>要求額のうち「新しい日本のための優先課題推進枠」243</t>
    <phoneticPr fontId="22"/>
  </si>
  <si>
    <t>要求額のうち「新しい日本のための優先課題推進枠」80</t>
    <phoneticPr fontId="22"/>
  </si>
  <si>
    <t>要求額のうち「新しい日本のための優先課題推進枠」31,545</t>
    <phoneticPr fontId="22"/>
  </si>
  <si>
    <t>要求額のうち「新しい日本のための優先課題推進枠」247</t>
    <phoneticPr fontId="22"/>
  </si>
  <si>
    <t>要求額のうち「新しい日本のための優先課題推進枠」269</t>
    <phoneticPr fontId="22"/>
  </si>
  <si>
    <t>　ご指摘を踏まえ、アウトカム指標については、指標を国営公園の利用者満足度としたい。再委託については、一括及び主たる部分以外にのみ認められており、業務内容も設備管理や清掃、警備などの定型的かつ役務的なものに限られている。また、受注者は再委託を行う場合には、発注者へ申請し、承諾を受けることとなっており、引き続き、適正な再委託となるよう審査により確認することとしたい。</t>
    <rPh sb="2" eb="4">
      <t>シテキ</t>
    </rPh>
    <rPh sb="5" eb="6">
      <t>フ</t>
    </rPh>
    <rPh sb="14" eb="16">
      <t>シヒョウ</t>
    </rPh>
    <rPh sb="22" eb="24">
      <t>シヒョウ</t>
    </rPh>
    <rPh sb="25" eb="27">
      <t>コクエイ</t>
    </rPh>
    <rPh sb="27" eb="29">
      <t>コウエン</t>
    </rPh>
    <rPh sb="30" eb="32">
      <t>リヨウ</t>
    </rPh>
    <rPh sb="32" eb="33">
      <t>シャ</t>
    </rPh>
    <rPh sb="33" eb="36">
      <t>マンゾクド</t>
    </rPh>
    <rPh sb="41" eb="44">
      <t>サイイタク</t>
    </rPh>
    <rPh sb="50" eb="52">
      <t>イッカツ</t>
    </rPh>
    <rPh sb="52" eb="53">
      <t>オヨ</t>
    </rPh>
    <rPh sb="54" eb="55">
      <t>シュ</t>
    </rPh>
    <rPh sb="57" eb="59">
      <t>ブブン</t>
    </rPh>
    <rPh sb="59" eb="61">
      <t>イガイ</t>
    </rPh>
    <rPh sb="64" eb="65">
      <t>ミト</t>
    </rPh>
    <rPh sb="72" eb="74">
      <t>ギョウム</t>
    </rPh>
    <rPh sb="74" eb="76">
      <t>ナイヨウ</t>
    </rPh>
    <rPh sb="77" eb="79">
      <t>セツビ</t>
    </rPh>
    <rPh sb="79" eb="81">
      <t>カンリ</t>
    </rPh>
    <rPh sb="82" eb="84">
      <t>セイソウ</t>
    </rPh>
    <rPh sb="85" eb="87">
      <t>ケイビ</t>
    </rPh>
    <rPh sb="90" eb="92">
      <t>テイケイ</t>
    </rPh>
    <rPh sb="92" eb="93">
      <t>テキ</t>
    </rPh>
    <rPh sb="95" eb="97">
      <t>エキム</t>
    </rPh>
    <rPh sb="97" eb="98">
      <t>テキ</t>
    </rPh>
    <rPh sb="102" eb="103">
      <t>カギ</t>
    </rPh>
    <rPh sb="112" eb="115">
      <t>ジュチュウシャ</t>
    </rPh>
    <rPh sb="116" eb="119">
      <t>サイイタク</t>
    </rPh>
    <rPh sb="120" eb="121">
      <t>オコナ</t>
    </rPh>
    <rPh sb="122" eb="124">
      <t>バアイ</t>
    </rPh>
    <rPh sb="127" eb="130">
      <t>ハッチュウシャ</t>
    </rPh>
    <rPh sb="131" eb="133">
      <t>シンセイ</t>
    </rPh>
    <rPh sb="135" eb="137">
      <t>ショウダク</t>
    </rPh>
    <rPh sb="138" eb="139">
      <t>ウ</t>
    </rPh>
    <rPh sb="150" eb="151">
      <t>ヒ</t>
    </rPh>
    <rPh sb="152" eb="153">
      <t>ツヅ</t>
    </rPh>
    <rPh sb="155" eb="157">
      <t>テキセイ</t>
    </rPh>
    <rPh sb="158" eb="161">
      <t>サイイタク</t>
    </rPh>
    <rPh sb="166" eb="168">
      <t>シンサ</t>
    </rPh>
    <rPh sb="171" eb="173">
      <t>カクニン</t>
    </rPh>
    <phoneticPr fontId="22"/>
  </si>
  <si>
    <t>要求額のうち「新しい日本のための優先課題推進枠」655</t>
    <phoneticPr fontId="22"/>
  </si>
  <si>
    <t>要求額のうち「新しい日本のための優先課題推進枠」85</t>
    <phoneticPr fontId="22"/>
  </si>
  <si>
    <t>要求額のうち「新しい日本のための優先課題推進枠」989</t>
    <phoneticPr fontId="22"/>
  </si>
  <si>
    <t>要求額のうち「新しい日本のための優先課題推進枠」2,430</t>
    <phoneticPr fontId="22"/>
  </si>
  <si>
    <t>要求額のうち「新しい日本のための優先課題推進枠」2,986</t>
    <phoneticPr fontId="22"/>
  </si>
  <si>
    <t>要求額のうち「新しい日本のための優先課題推進枠」573</t>
    <phoneticPr fontId="22"/>
  </si>
  <si>
    <t>要求額のうち「新しい日本のための優先課題推進枠」14,009</t>
    <phoneticPr fontId="22"/>
  </si>
  <si>
    <t>要求額のうち「新しい日本のための優先課題推進枠」4,469</t>
    <phoneticPr fontId="22"/>
  </si>
  <si>
    <t>要求額のうち「新しい日本のための優先課題推進枠」40</t>
    <phoneticPr fontId="22"/>
  </si>
  <si>
    <t>要求額のうち「新しい日本のための優先課題推進枠」52</t>
    <phoneticPr fontId="22"/>
  </si>
  <si>
    <t>要求額のうち「新しい日本のための優先課題推進枠」23</t>
    <phoneticPr fontId="22"/>
  </si>
  <si>
    <t>要求額のうち「新しい日本のための優先課題推進枠」40</t>
    <phoneticPr fontId="22"/>
  </si>
  <si>
    <t>要求額のうち「新しい日本のための優先課題推進枠」341</t>
    <phoneticPr fontId="22"/>
  </si>
  <si>
    <t>要求額のうち「新しい日本のための優先課題推進枠」194</t>
    <phoneticPr fontId="22"/>
  </si>
  <si>
    <t>要求額のうち「新しい日本のための優先課題推進枠」479</t>
    <phoneticPr fontId="22"/>
  </si>
  <si>
    <t>H30年度予算額を変更増。女性活躍事業のHP管理運用経費を、普及啓発（事業番号97）から女性の参画拡大（事業番号101）に整理したため（14.6百万円）
要求額のうち「新しい日本のための優先課題推進枠」5</t>
    <rPh sb="3" eb="5">
      <t>ネンド</t>
    </rPh>
    <rPh sb="5" eb="7">
      <t>ヨサン</t>
    </rPh>
    <rPh sb="7" eb="8">
      <t>ガク</t>
    </rPh>
    <rPh sb="9" eb="11">
      <t>ヘンコウ</t>
    </rPh>
    <rPh sb="11" eb="12">
      <t>ゾウ</t>
    </rPh>
    <rPh sb="13" eb="15">
      <t>ジョセイ</t>
    </rPh>
    <rPh sb="15" eb="17">
      <t>カツヤク</t>
    </rPh>
    <rPh sb="17" eb="19">
      <t>ジギョウ</t>
    </rPh>
    <rPh sb="22" eb="24">
      <t>カンリ</t>
    </rPh>
    <rPh sb="24" eb="26">
      <t>ウンヨウ</t>
    </rPh>
    <rPh sb="26" eb="28">
      <t>ケイヒ</t>
    </rPh>
    <rPh sb="30" eb="32">
      <t>フキュウ</t>
    </rPh>
    <rPh sb="32" eb="34">
      <t>ケイハツ</t>
    </rPh>
    <rPh sb="35" eb="37">
      <t>ジギョウ</t>
    </rPh>
    <rPh sb="37" eb="39">
      <t>バンゴウ</t>
    </rPh>
    <rPh sb="44" eb="46">
      <t>ジョセイ</t>
    </rPh>
    <rPh sb="47" eb="49">
      <t>サンカク</t>
    </rPh>
    <rPh sb="49" eb="51">
      <t>カクダイ</t>
    </rPh>
    <rPh sb="52" eb="54">
      <t>ジギョウ</t>
    </rPh>
    <rPh sb="54" eb="56">
      <t>バンゴウ</t>
    </rPh>
    <rPh sb="61" eb="63">
      <t>セイリ</t>
    </rPh>
    <rPh sb="72" eb="75">
      <t>ヒャクマンエン</t>
    </rPh>
    <phoneticPr fontId="22"/>
  </si>
  <si>
    <t>要求額のうち「新しい日本のための優先課題推進枠」4</t>
    <phoneticPr fontId="22"/>
  </si>
  <si>
    <t>要求額のうち「新しい日本のための優先課題推進枠」109</t>
    <phoneticPr fontId="22"/>
  </si>
  <si>
    <t>要求額のうち「新しい日本のための優先課題推進枠」13</t>
    <phoneticPr fontId="22"/>
  </si>
  <si>
    <t>要求額のうち「新しい日本のための優先課題推進枠」46</t>
    <phoneticPr fontId="22"/>
  </si>
  <si>
    <t>要求額のうち「新しい日本のための優先課題推進枠」167</t>
    <phoneticPr fontId="22"/>
  </si>
  <si>
    <t>要求額のうち「新しい日本のための優先課題推進枠」15,311</t>
    <phoneticPr fontId="22"/>
  </si>
  <si>
    <t>要求額のうち「新しい日本のための優先課題推進枠」37</t>
    <phoneticPr fontId="22"/>
  </si>
  <si>
    <t>要求額のうち「新しい日本のための優先課題推進枠」50</t>
    <phoneticPr fontId="22"/>
  </si>
  <si>
    <t>要求額のうち「新しい日本のための優先課題推進枠」1,696</t>
    <phoneticPr fontId="22"/>
  </si>
  <si>
    <t>国家公務員の再就職支援経費</t>
    <rPh sb="0" eb="2">
      <t>コッカ</t>
    </rPh>
    <rPh sb="2" eb="5">
      <t>コウムイン</t>
    </rPh>
    <rPh sb="6" eb="9">
      <t>サイシュウショク</t>
    </rPh>
    <rPh sb="9" eb="11">
      <t>シエン</t>
    </rPh>
    <rPh sb="11" eb="13">
      <t>ケイヒ</t>
    </rPh>
    <phoneticPr fontId="4"/>
  </si>
  <si>
    <t>要求額のうち「新しい日本のための優先課題推進枠」1,370</t>
    <phoneticPr fontId="22"/>
  </si>
  <si>
    <t>要求額のうち「新しい日本のための優先課題推進枠」68</t>
    <phoneticPr fontId="22"/>
  </si>
  <si>
    <t>要求額のうち「新しい日本のための優先課題推進枠」277</t>
    <phoneticPr fontId="22"/>
  </si>
  <si>
    <t>要求額のうち「新しい日本のための優先課題推進枠」3</t>
    <phoneticPr fontId="22"/>
  </si>
  <si>
    <t>要求額のうち「新しい日本のための優先課題推進枠」112</t>
    <phoneticPr fontId="22"/>
  </si>
  <si>
    <t>要求額のうち「新しい日本のための優先課題推進枠」14</t>
    <phoneticPr fontId="22"/>
  </si>
  <si>
    <t>要求額のうち「新しい日本のための優先課題推進枠」743</t>
    <phoneticPr fontId="22"/>
  </si>
  <si>
    <t>（旧名称）第５期科学技術基本計画及び科学技術イノベーション総合戦略の推進に必要な政策立案調査
要求額のうち「新しい日本のための優先課題推進枠」216</t>
    <phoneticPr fontId="22"/>
  </si>
  <si>
    <t>「新しい日本のための優先課題推進枠」69</t>
    <phoneticPr fontId="22"/>
  </si>
  <si>
    <t>要求額のうち「新しい日本のための優先課題推進枠」29</t>
    <phoneticPr fontId="22"/>
  </si>
  <si>
    <t>要求額のうち「新しい日本のための優先課題推進枠」17</t>
    <phoneticPr fontId="22"/>
  </si>
  <si>
    <t>要求額のうち「新しい日本のための優先課題推進枠」45</t>
    <phoneticPr fontId="22"/>
  </si>
  <si>
    <t>要求額のうち「新しい日本のための優先課題推進枠」385</t>
    <phoneticPr fontId="22"/>
  </si>
  <si>
    <t>令和元年度行政事業レビュー事業単位整理表兼点検結果の令和２年度予算概算要求への反映状況調表</t>
    <rPh sb="0" eb="2">
      <t>レイワ</t>
    </rPh>
    <rPh sb="2" eb="4">
      <t>ガンネン</t>
    </rPh>
    <rPh sb="4" eb="5">
      <t>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22"/>
  </si>
  <si>
    <t>令和元年度</t>
    <rPh sb="0" eb="2">
      <t>レイワ</t>
    </rPh>
    <rPh sb="2" eb="4">
      <t>ガンネン</t>
    </rPh>
    <phoneticPr fontId="22"/>
  </si>
  <si>
    <t>令和元年度</t>
    <rPh sb="0" eb="2">
      <t>レイワ</t>
    </rPh>
    <rPh sb="2" eb="3">
      <t>ガン</t>
    </rPh>
    <phoneticPr fontId="22"/>
  </si>
  <si>
    <t>令和６年度</t>
    <rPh sb="0" eb="2">
      <t>レイワ</t>
    </rPh>
    <rPh sb="3" eb="5">
      <t>ネンド</t>
    </rPh>
    <phoneticPr fontId="5"/>
  </si>
  <si>
    <t>令和２年度</t>
    <rPh sb="0" eb="2">
      <t>レイワ</t>
    </rPh>
    <rPh sb="3" eb="5">
      <t>ネンド</t>
    </rPh>
    <phoneticPr fontId="22"/>
  </si>
  <si>
    <t>令和元年度</t>
    <rPh sb="0" eb="2">
      <t>レイワ</t>
    </rPh>
    <rPh sb="2" eb="3">
      <t>ガン</t>
    </rPh>
    <rPh sb="3" eb="5">
      <t>ネンド</t>
    </rPh>
    <phoneticPr fontId="22"/>
  </si>
  <si>
    <t>令和２年度</t>
    <rPh sb="0" eb="2">
      <t>レイワ</t>
    </rPh>
    <rPh sb="3" eb="4">
      <t>ネン</t>
    </rPh>
    <rPh sb="4" eb="5">
      <t>ド</t>
    </rPh>
    <phoneticPr fontId="17"/>
  </si>
  <si>
    <t>令和元年度</t>
    <rPh sb="0" eb="2">
      <t>レイワ</t>
    </rPh>
    <rPh sb="2" eb="4">
      <t>ガンネン</t>
    </rPh>
    <rPh sb="3" eb="5">
      <t>ネンド</t>
    </rPh>
    <phoneticPr fontId="20"/>
  </si>
  <si>
    <t>令和４年度</t>
    <rPh sb="0" eb="2">
      <t>レイワ</t>
    </rPh>
    <phoneticPr fontId="22"/>
  </si>
  <si>
    <t>令和３年度</t>
    <rPh sb="0" eb="2">
      <t>レイワ</t>
    </rPh>
    <rPh sb="4" eb="5">
      <t>ド</t>
    </rPh>
    <phoneticPr fontId="22"/>
  </si>
  <si>
    <t>令和３年度</t>
    <rPh sb="0" eb="2">
      <t>レイワ</t>
    </rPh>
    <rPh sb="3" eb="4">
      <t>ネン</t>
    </rPh>
    <rPh sb="4" eb="5">
      <t>ド</t>
    </rPh>
    <phoneticPr fontId="16"/>
  </si>
  <si>
    <t>令和４年度</t>
    <rPh sb="0" eb="2">
      <t>レイワ</t>
    </rPh>
    <rPh sb="3" eb="5">
      <t>ネンド</t>
    </rPh>
    <phoneticPr fontId="22"/>
  </si>
  <si>
    <t>令和６年度</t>
    <rPh sb="0" eb="2">
      <t>レイワ</t>
    </rPh>
    <rPh sb="3" eb="5">
      <t>ネンド</t>
    </rPh>
    <phoneticPr fontId="22"/>
  </si>
  <si>
    <t>令和１４年度</t>
    <rPh sb="0" eb="2">
      <t>レイワ</t>
    </rPh>
    <rPh sb="4" eb="5">
      <t>ネン</t>
    </rPh>
    <rPh sb="5" eb="6">
      <t>ド</t>
    </rPh>
    <phoneticPr fontId="3"/>
  </si>
  <si>
    <t>令和８年度</t>
    <rPh sb="0" eb="2">
      <t>レイワ</t>
    </rPh>
    <rPh sb="3" eb="5">
      <t>ネンド</t>
    </rPh>
    <phoneticPr fontId="22"/>
  </si>
  <si>
    <t>令和２年度</t>
    <rPh sb="0" eb="2">
      <t>レイワ</t>
    </rPh>
    <phoneticPr fontId="22"/>
  </si>
  <si>
    <t>令和元年度</t>
    <rPh sb="0" eb="2">
      <t>レイワ</t>
    </rPh>
    <rPh sb="2" eb="3">
      <t>ガン</t>
    </rPh>
    <rPh sb="3" eb="5">
      <t>ネンド</t>
    </rPh>
    <phoneticPr fontId="20"/>
  </si>
  <si>
    <t>　　　　「廃止」：令和元年度の点検の結果、事業を廃止し令和２年度予算概算要求において予算要求を行わないもの（前年度終了事業等は含まない。）</t>
    <rPh sb="9" eb="11">
      <t>レイワ</t>
    </rPh>
    <rPh sb="11" eb="13">
      <t>ガンネン</t>
    </rPh>
    <rPh sb="13" eb="14">
      <t>ド</t>
    </rPh>
    <rPh sb="27" eb="29">
      <t>レイワ</t>
    </rPh>
    <phoneticPr fontId="22"/>
  </si>
  <si>
    <t>　　　　「縮減」：令和元年度の点検の結果、見直しが行われ令和２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2"/>
  </si>
  <si>
    <t>　　　　「執行等改善」：令和元年度の点検の結果、令和２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14" eb="15">
      <t>ガン</t>
    </rPh>
    <rPh sb="24" eb="26">
      <t>レイワ</t>
    </rPh>
    <phoneticPr fontId="22"/>
  </si>
  <si>
    <t>　　　　「予定通り終了」：前年度終了事業等であって、予定通り事業を終了し令和２年度予算概算要求において予算要求しないもの。</t>
    <rPh sb="36" eb="38">
      <t>レイワ</t>
    </rPh>
    <phoneticPr fontId="22"/>
  </si>
  <si>
    <t>　　　　「現状通り」：令和元年度の点検の結果、令和２年度予算概算要求の金額に反映すべき点及び執行等で改善すべき点がないもの（廃止、縮減、執行等改善、年度内に改善を検討及び予定通り終了以外のもの）</t>
    <rPh sb="11" eb="13">
      <t>レイワ</t>
    </rPh>
    <rPh sb="13" eb="14">
      <t>ガン</t>
    </rPh>
    <rPh sb="23" eb="25">
      <t>レイワ</t>
    </rPh>
    <rPh sb="74" eb="77">
      <t>ネンドナイ</t>
    </rPh>
    <phoneticPr fontId="22"/>
  </si>
  <si>
    <t>注５．「外部有識者点検対象」欄については、令和元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令和元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3" eb="24">
      <t>ガン</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ヘイセイ</t>
    </rPh>
    <rPh sb="209" eb="211">
      <t>ヘイセイ</t>
    </rPh>
    <rPh sb="215" eb="217">
      <t>タイショウ</t>
    </rPh>
    <rPh sb="220" eb="222">
      <t>ヘイセイ</t>
    </rPh>
    <rPh sb="226" eb="228">
      <t>タイショウ</t>
    </rPh>
    <rPh sb="231" eb="233">
      <t>ヘイセイ</t>
    </rPh>
    <rPh sb="237" eb="239">
      <t>タイショウ</t>
    </rPh>
    <rPh sb="242" eb="244">
      <t>ヘイセイ</t>
    </rPh>
    <rPh sb="248" eb="250">
      <t>タイショウ</t>
    </rPh>
    <rPh sb="252" eb="254">
      <t>キサイ</t>
    </rPh>
    <rPh sb="266" eb="268">
      <t>ガイブ</t>
    </rPh>
    <rPh sb="268" eb="271">
      <t>ユウシキシャ</t>
    </rPh>
    <rPh sb="272" eb="274">
      <t>テンケン</t>
    </rPh>
    <rPh sb="275" eb="276">
      <t>ウ</t>
    </rPh>
    <rPh sb="278" eb="280">
      <t>ジギョウ</t>
    </rPh>
    <rPh sb="285" eb="287">
      <t>ヘイセイ</t>
    </rPh>
    <rPh sb="292" eb="294">
      <t>ヘイセイ</t>
    </rPh>
    <rPh sb="299" eb="301">
      <t>ヘイセイ</t>
    </rPh>
    <rPh sb="305" eb="306">
      <t>マタ</t>
    </rPh>
    <rPh sb="307" eb="309">
      <t>ヘイセイ</t>
    </rPh>
    <rPh sb="315" eb="317">
      <t>テンケン</t>
    </rPh>
    <rPh sb="318" eb="319">
      <t>ウ</t>
    </rPh>
    <rPh sb="323" eb="325">
      <t>バアイ</t>
    </rPh>
    <rPh sb="367" eb="369">
      <t>ケイゾク</t>
    </rPh>
    <rPh sb="370" eb="372">
      <t>ゼヒ</t>
    </rPh>
    <rPh sb="385" eb="387">
      <t>キサイ</t>
    </rPh>
    <phoneticPr fontId="22"/>
  </si>
  <si>
    <t>要求額のうち「新しい日本のための優先課題推進枠」11
総合防災情報システムに係る経費は令和2年度から予算の計上府省が内閣官房に変更された</t>
    <rPh sb="27" eb="29">
      <t>ソウゴウ</t>
    </rPh>
    <rPh sb="29" eb="31">
      <t>ボウサイ</t>
    </rPh>
    <rPh sb="31" eb="33">
      <t>ジョウホウ</t>
    </rPh>
    <rPh sb="43" eb="45">
      <t>レイワ</t>
    </rPh>
    <phoneticPr fontId="22"/>
  </si>
  <si>
    <t>社会保障・税番号システム整備等業務経費は令和2年度から予算の計上府省が内閣官房に変更された</t>
    <rPh sb="0" eb="2">
      <t>シャカイ</t>
    </rPh>
    <rPh sb="2" eb="4">
      <t>ホショウ</t>
    </rPh>
    <rPh sb="5" eb="6">
      <t>ゼイ</t>
    </rPh>
    <rPh sb="6" eb="8">
      <t>バンゴウ</t>
    </rPh>
    <rPh sb="12" eb="14">
      <t>セイビ</t>
    </rPh>
    <rPh sb="14" eb="15">
      <t>トウ</t>
    </rPh>
    <rPh sb="15" eb="17">
      <t>ギョウム</t>
    </rPh>
    <rPh sb="17" eb="19">
      <t>ケイヒ</t>
    </rPh>
    <rPh sb="20" eb="22">
      <t>レイワ</t>
    </rPh>
    <phoneticPr fontId="22"/>
  </si>
  <si>
    <t>　　　　「年度内に改善を検討」：令和元年度の点検の結果、令和２年度予算概算要求の金額に反映は行わないものの、令和元年度末までに執行等の改善を検討しているもの（概算要求時点で「改善事項を実施済み」又は「具体的な改善事項を意思決定済み」となるものは含まない。）</t>
    <rPh sb="16" eb="18">
      <t>レイワ</t>
    </rPh>
    <rPh sb="18" eb="19">
      <t>ガン</t>
    </rPh>
    <rPh sb="28" eb="30">
      <t>レイワ</t>
    </rPh>
    <rPh sb="54" eb="56">
      <t>レイワ</t>
    </rPh>
    <rPh sb="56" eb="57">
      <t>ガン</t>
    </rPh>
    <phoneticPr fontId="22"/>
  </si>
  <si>
    <t>　「地域の中核的産業の進行」「専門人材育成」「キラリと光る地方大学づくり」等の複数の政策目的がある中でどのように多様な関係者を巻き込んで事業を創っていくのかについて分かりやすく発信していく方策等を検討してまいりたい。
　毎年度継続審査等を踏まえ次年度の交付額を決定するとともに、国費負担の終了後の自走期間も含めて、適切なKPIの設定とそのフォローアップ等を通じて、各自治体における事業の進捗を確認してまいりたい。
　加えて、来年度の新規公募に向け、新たな自治体の掘り起こしや採択自治体の多様性確保等を図るための制度改善を検討・実施する。</t>
    <rPh sb="2" eb="4">
      <t>チイキ</t>
    </rPh>
    <rPh sb="5" eb="8">
      <t>チュウカクテキ</t>
    </rPh>
    <rPh sb="8" eb="10">
      <t>サンギョウ</t>
    </rPh>
    <rPh sb="11" eb="13">
      <t>シンコウ</t>
    </rPh>
    <rPh sb="208" eb="209">
      <t>クワ</t>
    </rPh>
    <rPh sb="224" eb="225">
      <t>アラ</t>
    </rPh>
    <rPh sb="227" eb="230">
      <t>ジチタイ</t>
    </rPh>
    <rPh sb="231" eb="232">
      <t>ホ</t>
    </rPh>
    <rPh sb="233" eb="234">
      <t>オ</t>
    </rPh>
    <rPh sb="237" eb="239">
      <t>サイタク</t>
    </rPh>
    <rPh sb="239" eb="242">
      <t>ジチタイ</t>
    </rPh>
    <phoneticPr fontId="22"/>
  </si>
  <si>
    <t>　「米国知識層の好感度」というアウトカム指標は、一面的に過ぎると思われ、かつ複数の施策の効果が、主としてこの指標に反映されるとも思われず、より適切なアウトカム指標を工夫する必要がある。</t>
    <phoneticPr fontId="22"/>
  </si>
  <si>
    <t>沖縄の人材育成推進に必要な経費</t>
    <phoneticPr fontId="22"/>
  </si>
  <si>
    <t>女性の参画の拡大に向けた取組に必要な経費</t>
    <phoneticPr fontId="22"/>
  </si>
  <si>
    <t>Bが受諾した業務は、その費用が少額とは言え、競争入札に付すことが可能であったように思われる。</t>
    <phoneticPr fontId="22"/>
  </si>
  <si>
    <t>　有識者の所見を踏まえ、指針・ガイドラインを一定期間経過後にレビューすることで有効性を確認することに努めること。</t>
    <phoneticPr fontId="22"/>
  </si>
  <si>
    <t>　引き続き、一者応札となっている案件については、その要因をよく分析の上、改善策を講じること。</t>
    <phoneticPr fontId="22"/>
  </si>
  <si>
    <t>　概算要求において、効果検証及び改善策検討のための審査委員会及び書面審査員に対する費用を要求した。
　補助対象事業の要件について、公募要領に類型を提示した。加えて、公募説明会において、より具体的な補助対象事業を例示した。</t>
    <phoneticPr fontId="22"/>
  </si>
  <si>
    <t>　さとうきびの生産及び製糖工場については、沖縄県、特に離島においては、基幹産業として地域の経済活動に極めて重要な役割を担っていることから、働き方改革等に対応し、製糖業の体制強化を図るため、今回の行政事業レビューの対象である、沖縄糖業振興対策事業を実施していく必要がある。今後の事業の実施に当たっては、より一層事業の有効性・効率性・成果について検証しつつ、適切に事業実施を図っていくこととする。</t>
    <phoneticPr fontId="22"/>
  </si>
  <si>
    <t>要求額のうち「新しい日本のための優先課題推進枠」29</t>
    <phoneticPr fontId="22"/>
  </si>
  <si>
    <t>　各契約において、一般競争入札に付すべき案件はなかったため、随意契約としているところ。可能な限り複数者から見積書を徴収し、最低価格の者に決定している。</t>
    <phoneticPr fontId="22"/>
  </si>
  <si>
    <t>　引き続き、効果的･効率的な事業の実施に努め、次年度以降も効率的に執行した実績を概算要求に反映させる。</t>
    <phoneticPr fontId="22"/>
  </si>
  <si>
    <t>　引き続き、効果的･効率的な事業の実施に努め、次年度以降も効率的に執行した実績を概算要求に反映させる。</t>
    <rPh sb="1" eb="2">
      <t>ヒ</t>
    </rPh>
    <rPh sb="3" eb="4">
      <t>ツヅ</t>
    </rPh>
    <rPh sb="23" eb="26">
      <t>ジネンド</t>
    </rPh>
    <rPh sb="26" eb="28">
      <t>イコウ</t>
    </rPh>
    <phoneticPr fontId="22"/>
  </si>
  <si>
    <t>令和３年度</t>
    <rPh sb="0" eb="2">
      <t>レイワ</t>
    </rPh>
    <rPh sb="3" eb="5">
      <t>ネンド</t>
    </rPh>
    <phoneticPr fontId="22"/>
  </si>
  <si>
    <t>事業目的欄において、「観光・情報分野の専門学校」をあげられているにも関わらず、アウトカムでは「専門学校」への進学率という一般的な指標としているのは、対応関係があいまいにみえる。留学、遠隔教育に関しても、観光など対象分野をどう切り分け、それぞれ的確なアウトカムを設定することが必要と思われ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</si>
</sst>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
    <numFmt numFmtId="177" formatCode="0000"/>
    <numFmt numFmtId="178" formatCode="_ * #,##0_ ;_ * &quot;▲&quot;#,##0_ ;_ * &quot;-&quot;_ ;_ @_ "/>
    <numFmt numFmtId="179" formatCode="000"/>
    <numFmt numFmtId="180" formatCode="00"/>
    <numFmt numFmtId="181" formatCode="_ * #,##0.000_ ;_ * &quot;▲&quot;#,##0.000_ ;_ * &quot;-&quot;_ ;_ @_ "/>
    <numFmt numFmtId="182" formatCode="#,##0.000000;[Red]\-#,##0.00000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18"/>
      <name val="ＭＳ ゴシック"/>
      <family val="3"/>
      <charset val="128"/>
    </font>
    <font>
      <sz val="9"/>
      <name val="ＭＳ Ｐゴシック"/>
      <family val="3"/>
      <charset val="128"/>
    </font>
    <font>
      <b/>
      <sz val="16"/>
      <color indexed="81"/>
      <name val="ＭＳ Ｐゴシック"/>
      <family val="3"/>
      <charset val="128"/>
    </font>
    <font>
      <sz val="6"/>
      <name val="ＭＳ Ｐゴシック"/>
      <family val="2"/>
      <charset val="128"/>
      <scheme val="minor"/>
    </font>
    <font>
      <sz val="12"/>
      <color rgb="FF000000"/>
      <name val="ＭＳ 明朝"/>
      <family val="1"/>
      <charset val="128"/>
    </font>
    <font>
      <sz val="11"/>
      <color theme="1"/>
      <name val="ＭＳ Ｐゴシック"/>
      <family val="3"/>
      <charset val="128"/>
      <scheme val="minor"/>
    </font>
    <font>
      <sz val="9"/>
      <color rgb="FFFF0000"/>
      <name val="ＭＳ ゴシック"/>
      <family val="3"/>
      <charset val="128"/>
    </font>
    <font>
      <sz val="9"/>
      <color theme="1"/>
      <name val="ＭＳ 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82">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0" fontId="32" fillId="0" borderId="0">
      <alignment vertical="center"/>
    </xf>
    <xf numFmtId="38" fontId="36" fillId="0" borderId="0" applyFont="0" applyFill="0" applyBorder="0" applyAlignment="0" applyProtection="0">
      <alignment vertical="center"/>
    </xf>
  </cellStyleXfs>
  <cellXfs count="308">
    <xf numFmtId="0" fontId="0" fillId="0" borderId="0" xfId="0"/>
    <xf numFmtId="0" fontId="23" fillId="0" borderId="0" xfId="0" applyFont="1" applyBorder="1"/>
    <xf numFmtId="0" fontId="23" fillId="0" borderId="0" xfId="0" applyFont="1"/>
    <xf numFmtId="0" fontId="23" fillId="0" borderId="1" xfId="0" applyFont="1" applyBorder="1"/>
    <xf numFmtId="0" fontId="24" fillId="0" borderId="1" xfId="0" applyFont="1" applyBorder="1"/>
    <xf numFmtId="0" fontId="25" fillId="0" borderId="0" xfId="0" applyFont="1" applyBorder="1"/>
    <xf numFmtId="176" fontId="23" fillId="0" borderId="0" xfId="0" applyNumberFormat="1" applyFont="1" applyAlignment="1"/>
    <xf numFmtId="0" fontId="23" fillId="0" borderId="0" xfId="0" applyFont="1" applyAlignment="1"/>
    <xf numFmtId="0" fontId="24" fillId="0" borderId="0" xfId="0" applyFont="1"/>
    <xf numFmtId="0" fontId="27" fillId="4" borderId="7" xfId="0" applyFont="1" applyFill="1" applyBorder="1" applyAlignment="1">
      <alignment horizontal="right" vertical="center" wrapText="1"/>
    </xf>
    <xf numFmtId="0" fontId="27" fillId="4" borderId="1" xfId="0" applyFont="1" applyFill="1" applyBorder="1" applyAlignment="1">
      <alignment horizontal="right" vertical="center" wrapText="1"/>
    </xf>
    <xf numFmtId="0" fontId="27" fillId="3" borderId="29" xfId="0" applyFont="1" applyFill="1" applyBorder="1" applyAlignment="1">
      <alignment horizontal="center" vertical="center"/>
    </xf>
    <xf numFmtId="0" fontId="27" fillId="3" borderId="30" xfId="0" applyFont="1" applyFill="1" applyBorder="1" applyAlignment="1">
      <alignment horizontal="left" vertical="center"/>
    </xf>
    <xf numFmtId="0" fontId="27" fillId="3" borderId="30" xfId="0" applyFont="1" applyFill="1" applyBorder="1" applyAlignment="1">
      <alignment horizontal="center" vertical="center"/>
    </xf>
    <xf numFmtId="0" fontId="27" fillId="3" borderId="30" xfId="0" applyFont="1" applyFill="1" applyBorder="1" applyAlignment="1">
      <alignment horizontal="center" vertical="center" wrapText="1"/>
    </xf>
    <xf numFmtId="0" fontId="27" fillId="3" borderId="30" xfId="0" applyFont="1" applyFill="1" applyBorder="1" applyAlignment="1">
      <alignment horizontal="right" vertical="center" wrapText="1"/>
    </xf>
    <xf numFmtId="0" fontId="27" fillId="3" borderId="34" xfId="0" applyFont="1" applyFill="1" applyBorder="1" applyAlignment="1">
      <alignment horizontal="center" vertical="center" wrapText="1"/>
    </xf>
    <xf numFmtId="0" fontId="29" fillId="3" borderId="30" xfId="0" applyFont="1" applyFill="1" applyBorder="1" applyAlignment="1">
      <alignment horizontal="center" vertical="center"/>
    </xf>
    <xf numFmtId="0" fontId="27" fillId="3" borderId="33" xfId="0" applyFont="1" applyFill="1" applyBorder="1" applyAlignment="1">
      <alignment horizontal="center" vertical="center"/>
    </xf>
    <xf numFmtId="3" fontId="27" fillId="2" borderId="5" xfId="0" applyNumberFormat="1" applyFont="1" applyFill="1" applyBorder="1" applyAlignment="1">
      <alignment horizontal="center" vertical="center" wrapText="1"/>
    </xf>
    <xf numFmtId="3" fontId="27" fillId="2" borderId="5" xfId="0" applyNumberFormat="1" applyFont="1" applyFill="1" applyBorder="1" applyAlignment="1">
      <alignment vertical="center" wrapText="1"/>
    </xf>
    <xf numFmtId="0" fontId="27" fillId="2" borderId="21" xfId="0" applyNumberFormat="1" applyFont="1" applyFill="1" applyBorder="1" applyAlignment="1">
      <alignment horizontal="center" vertical="center" wrapText="1"/>
    </xf>
    <xf numFmtId="0" fontId="27" fillId="2" borderId="22" xfId="0" applyNumberFormat="1" applyFont="1" applyFill="1" applyBorder="1" applyAlignment="1">
      <alignment vertical="center" wrapText="1"/>
    </xf>
    <xf numFmtId="178" fontId="27" fillId="0" borderId="6" xfId="0" applyNumberFormat="1" applyFont="1" applyBorder="1" applyAlignment="1">
      <alignment vertical="center" shrinkToFit="1"/>
    </xf>
    <xf numFmtId="178" fontId="27" fillId="2" borderId="6" xfId="0" applyNumberFormat="1" applyFont="1" applyFill="1" applyBorder="1" applyAlignment="1">
      <alignment vertical="center" shrinkToFit="1"/>
    </xf>
    <xf numFmtId="3" fontId="27" fillId="2" borderId="6" xfId="0" applyNumberFormat="1" applyFont="1" applyFill="1" applyBorder="1" applyAlignment="1">
      <alignment horizontal="center" vertical="center" wrapText="1"/>
    </xf>
    <xf numFmtId="3" fontId="27" fillId="2" borderId="6" xfId="0" applyNumberFormat="1" applyFont="1" applyFill="1" applyBorder="1" applyAlignment="1">
      <alignment vertical="center" wrapText="1"/>
    </xf>
    <xf numFmtId="0" fontId="27" fillId="2" borderId="6" xfId="0" applyNumberFormat="1" applyFont="1" applyFill="1" applyBorder="1" applyAlignment="1">
      <alignment horizontal="center" vertical="center" wrapText="1"/>
    </xf>
    <xf numFmtId="0" fontId="27" fillId="2" borderId="6" xfId="0" applyNumberFormat="1" applyFont="1" applyFill="1" applyBorder="1" applyAlignment="1">
      <alignment vertical="center" wrapText="1"/>
    </xf>
    <xf numFmtId="179" fontId="27" fillId="0" borderId="16" xfId="0" applyNumberFormat="1" applyFont="1" applyBorder="1" applyAlignment="1">
      <alignment horizontal="center" vertical="center"/>
    </xf>
    <xf numFmtId="0" fontId="27" fillId="0" borderId="12" xfId="0" applyNumberFormat="1" applyFont="1" applyBorder="1" applyAlignment="1">
      <alignment vertical="center" wrapText="1"/>
    </xf>
    <xf numFmtId="178" fontId="27" fillId="0" borderId="12" xfId="0" applyNumberFormat="1" applyFont="1" applyBorder="1" applyAlignment="1">
      <alignment vertical="center" shrinkToFit="1"/>
    </xf>
    <xf numFmtId="178" fontId="27" fillId="2" borderId="35" xfId="0" applyNumberFormat="1" applyFont="1" applyFill="1" applyBorder="1" applyAlignment="1">
      <alignment vertical="center" shrinkToFit="1"/>
    </xf>
    <xf numFmtId="178" fontId="27" fillId="2" borderId="12" xfId="0" applyNumberFormat="1" applyFont="1" applyFill="1" applyBorder="1" applyAlignment="1">
      <alignment vertical="center" shrinkToFit="1"/>
    </xf>
    <xf numFmtId="3" fontId="27" fillId="2" borderId="12" xfId="0" applyNumberFormat="1" applyFont="1" applyFill="1" applyBorder="1" applyAlignment="1">
      <alignment horizontal="center" vertical="center" wrapText="1"/>
    </xf>
    <xf numFmtId="3" fontId="27" fillId="2" borderId="12" xfId="0" applyNumberFormat="1" applyFont="1" applyFill="1" applyBorder="1" applyAlignment="1">
      <alignment vertical="center" wrapText="1"/>
    </xf>
    <xf numFmtId="0" fontId="27" fillId="2" borderId="12" xfId="0" applyNumberFormat="1" applyFont="1" applyFill="1" applyBorder="1" applyAlignment="1">
      <alignment horizontal="center" vertical="center" wrapText="1"/>
    </xf>
    <xf numFmtId="0" fontId="27" fillId="2" borderId="12" xfId="0" applyNumberFormat="1" applyFont="1" applyFill="1" applyBorder="1" applyAlignment="1">
      <alignment vertical="center" wrapText="1"/>
    </xf>
    <xf numFmtId="178" fontId="27" fillId="0" borderId="18" xfId="0" applyNumberFormat="1" applyFont="1" applyBorder="1" applyAlignment="1">
      <alignment vertical="center" shrinkToFit="1"/>
    </xf>
    <xf numFmtId="178" fontId="27" fillId="0" borderId="19" xfId="0" applyNumberFormat="1" applyFont="1" applyBorder="1" applyAlignment="1">
      <alignment vertical="center" shrinkToFit="1"/>
    </xf>
    <xf numFmtId="178" fontId="27" fillId="0" borderId="21" xfId="0" applyNumberFormat="1" applyFont="1" applyBorder="1" applyAlignment="1">
      <alignment vertical="center" shrinkToFit="1"/>
    </xf>
    <xf numFmtId="178" fontId="27" fillId="2" borderId="39" xfId="0" applyNumberFormat="1" applyFont="1" applyFill="1" applyBorder="1" applyAlignment="1">
      <alignment vertical="center" shrinkToFit="1"/>
    </xf>
    <xf numFmtId="178" fontId="27" fillId="2" borderId="21" xfId="0" applyNumberFormat="1" applyFont="1" applyFill="1" applyBorder="1" applyAlignment="1">
      <alignment vertical="center" shrinkToFit="1"/>
    </xf>
    <xf numFmtId="178" fontId="27" fillId="2" borderId="28" xfId="0" applyNumberFormat="1" applyFont="1" applyFill="1" applyBorder="1" applyAlignment="1">
      <alignment vertical="center" shrinkToFit="1"/>
    </xf>
    <xf numFmtId="178" fontId="27" fillId="2" borderId="8" xfId="0" applyNumberFormat="1" applyFont="1" applyFill="1" applyBorder="1" applyAlignment="1">
      <alignment vertical="center" shrinkToFit="1"/>
    </xf>
    <xf numFmtId="178" fontId="27" fillId="0" borderId="7" xfId="0" applyNumberFormat="1" applyFont="1" applyBorder="1" applyAlignment="1">
      <alignment vertical="center" shrinkToFit="1"/>
    </xf>
    <xf numFmtId="178" fontId="27" fillId="2" borderId="1" xfId="0" applyNumberFormat="1" applyFont="1" applyFill="1" applyBorder="1" applyAlignment="1">
      <alignment vertical="center" shrinkToFit="1"/>
    </xf>
    <xf numFmtId="178" fontId="27" fillId="2" borderId="7" xfId="0" applyNumberFormat="1" applyFont="1" applyFill="1" applyBorder="1" applyAlignment="1">
      <alignment vertical="center" shrinkToFit="1"/>
    </xf>
    <xf numFmtId="0" fontId="23" fillId="0" borderId="0" xfId="0" applyFont="1" applyFill="1" applyAlignment="1"/>
    <xf numFmtId="0" fontId="23" fillId="0" borderId="0" xfId="0" applyFont="1" applyFill="1" applyBorder="1" applyAlignment="1"/>
    <xf numFmtId="0" fontId="23" fillId="0" borderId="0" xfId="0" applyFont="1" applyFill="1"/>
    <xf numFmtId="177" fontId="23" fillId="0" borderId="0" xfId="0" applyNumberFormat="1" applyFont="1" applyFill="1" applyBorder="1" applyAlignment="1">
      <alignment horizontal="left" vertical="center"/>
    </xf>
    <xf numFmtId="178" fontId="23" fillId="0" borderId="0" xfId="0" applyNumberFormat="1" applyFont="1" applyFill="1" applyBorder="1" applyAlignment="1">
      <alignment vertical="center" shrinkToFit="1"/>
    </xf>
    <xf numFmtId="178" fontId="23" fillId="0" borderId="0" xfId="0" applyNumberFormat="1" applyFont="1" applyFill="1" applyBorder="1" applyAlignment="1">
      <alignment horizontal="center" vertical="center" shrinkToFit="1"/>
    </xf>
    <xf numFmtId="3" fontId="23"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shrinkToFit="1"/>
    </xf>
    <xf numFmtId="177" fontId="23" fillId="0" borderId="0" xfId="0" applyNumberFormat="1" applyFont="1" applyFill="1" applyBorder="1" applyAlignment="1"/>
    <xf numFmtId="177" fontId="23" fillId="0" borderId="0" xfId="0" applyNumberFormat="1" applyFont="1" applyFill="1" applyBorder="1" applyAlignment="1">
      <alignment horizontal="left"/>
    </xf>
    <xf numFmtId="3" fontId="23" fillId="0" borderId="0" xfId="0" applyNumberFormat="1" applyFont="1" applyFill="1" applyBorder="1" applyAlignment="1">
      <alignment vertical="center" shrinkToFit="1"/>
    </xf>
    <xf numFmtId="0" fontId="23" fillId="0" borderId="0" xfId="0" applyFont="1" applyFill="1" applyBorder="1" applyAlignment="1">
      <alignment vertical="center"/>
    </xf>
    <xf numFmtId="0" fontId="27" fillId="0" borderId="9" xfId="0" applyFont="1" applyFill="1" applyBorder="1" applyAlignment="1">
      <alignment horizontal="center" vertical="center" wrapText="1"/>
    </xf>
    <xf numFmtId="0" fontId="21" fillId="0" borderId="0" xfId="1">
      <alignment vertical="center"/>
    </xf>
    <xf numFmtId="0" fontId="21" fillId="0" borderId="0" xfId="1" applyAlignment="1">
      <alignment horizontal="center" vertical="center"/>
    </xf>
    <xf numFmtId="0" fontId="21" fillId="0" borderId="6" xfId="1" applyBorder="1" applyAlignment="1">
      <alignment horizontal="center" vertical="center"/>
    </xf>
    <xf numFmtId="49" fontId="21" fillId="0" borderId="6" xfId="1" applyNumberFormat="1" applyBorder="1" applyAlignment="1">
      <alignment horizontal="center" vertical="center"/>
    </xf>
    <xf numFmtId="0" fontId="23" fillId="0" borderId="24"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23" fillId="0" borderId="0" xfId="0" applyFont="1" applyFill="1" applyBorder="1" applyAlignment="1">
      <alignment horizontal="center" vertical="center"/>
    </xf>
    <xf numFmtId="178" fontId="27" fillId="0" borderId="6" xfId="0" applyNumberFormat="1" applyFont="1" applyFill="1" applyBorder="1" applyAlignment="1">
      <alignment vertical="center" shrinkToFit="1"/>
    </xf>
    <xf numFmtId="0" fontId="23" fillId="0" borderId="0" xfId="0" applyFont="1" applyAlignment="1">
      <alignment wrapText="1"/>
    </xf>
    <xf numFmtId="179" fontId="27" fillId="0" borderId="20" xfId="0" applyNumberFormat="1" applyFont="1" applyFill="1" applyBorder="1" applyAlignment="1">
      <alignment horizontal="center" vertical="center"/>
    </xf>
    <xf numFmtId="0" fontId="27" fillId="0" borderId="5" xfId="0" applyNumberFormat="1" applyFont="1" applyFill="1" applyBorder="1" applyAlignment="1">
      <alignment vertical="center" wrapText="1"/>
    </xf>
    <xf numFmtId="0" fontId="27" fillId="0" borderId="5" xfId="0" applyNumberFormat="1" applyFont="1" applyFill="1" applyBorder="1" applyAlignment="1">
      <alignment horizontal="right" vertical="center" wrapText="1"/>
    </xf>
    <xf numFmtId="179" fontId="27" fillId="0" borderId="2" xfId="0" applyNumberFormat="1" applyFont="1" applyFill="1" applyBorder="1" applyAlignment="1">
      <alignment horizontal="center" vertical="center"/>
    </xf>
    <xf numFmtId="0" fontId="27" fillId="0" borderId="6" xfId="0" applyNumberFormat="1" applyFont="1" applyFill="1" applyBorder="1" applyAlignment="1">
      <alignment vertical="center" wrapText="1"/>
    </xf>
    <xf numFmtId="0" fontId="27" fillId="0" borderId="6" xfId="0" applyNumberFormat="1" applyFont="1" applyFill="1" applyBorder="1" applyAlignment="1">
      <alignment horizontal="right" vertical="center" wrapText="1"/>
    </xf>
    <xf numFmtId="3" fontId="27" fillId="0" borderId="6" xfId="0" applyNumberFormat="1" applyFont="1" applyFill="1" applyBorder="1" applyAlignment="1">
      <alignment horizontal="center" vertical="center" wrapText="1"/>
    </xf>
    <xf numFmtId="3" fontId="27" fillId="0" borderId="6" xfId="0" applyNumberFormat="1" applyFont="1" applyFill="1" applyBorder="1" applyAlignment="1">
      <alignment vertical="center" wrapText="1"/>
    </xf>
    <xf numFmtId="0" fontId="27" fillId="0" borderId="15" xfId="0" applyNumberFormat="1" applyFont="1" applyFill="1" applyBorder="1" applyAlignment="1">
      <alignment vertical="center" wrapText="1"/>
    </xf>
    <xf numFmtId="0" fontId="27" fillId="0" borderId="6" xfId="0" applyFont="1" applyFill="1" applyBorder="1" applyAlignment="1">
      <alignment horizontal="center" vertical="center" wrapText="1"/>
    </xf>
    <xf numFmtId="0" fontId="27" fillId="0" borderId="6" xfId="0" applyFont="1" applyFill="1" applyBorder="1" applyAlignment="1">
      <alignment vertical="center" wrapText="1"/>
    </xf>
    <xf numFmtId="0" fontId="23" fillId="0" borderId="9" xfId="0" applyFont="1" applyFill="1" applyBorder="1" applyAlignment="1">
      <alignment vertical="center" wrapText="1"/>
    </xf>
    <xf numFmtId="177" fontId="0" fillId="0" borderId="3" xfId="0" quotePrefix="1" applyNumberFormat="1" applyFont="1" applyFill="1" applyBorder="1" applyAlignment="1" applyProtection="1">
      <alignment vertical="center" wrapText="1"/>
      <protection locked="0"/>
    </xf>
    <xf numFmtId="0" fontId="27" fillId="0" borderId="23" xfId="0" applyFont="1" applyFill="1" applyBorder="1" applyAlignment="1">
      <alignment vertical="center" wrapText="1"/>
    </xf>
    <xf numFmtId="0" fontId="27" fillId="0" borderId="6"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9" xfId="0" applyNumberFormat="1" applyFont="1" applyFill="1" applyBorder="1" applyAlignment="1">
      <alignment vertical="center" wrapText="1"/>
    </xf>
    <xf numFmtId="0" fontId="27" fillId="0" borderId="9" xfId="0" applyFont="1" applyFill="1" applyBorder="1" applyAlignment="1">
      <alignment vertical="center" wrapText="1"/>
    </xf>
    <xf numFmtId="0" fontId="27" fillId="0" borderId="17" xfId="0" applyNumberFormat="1" applyFont="1" applyFill="1" applyBorder="1" applyAlignment="1">
      <alignment vertical="center" wrapText="1"/>
    </xf>
    <xf numFmtId="0" fontId="27" fillId="0" borderId="12" xfId="0" applyFont="1" applyFill="1" applyBorder="1" applyAlignment="1">
      <alignment vertical="center" wrapText="1"/>
    </xf>
    <xf numFmtId="0" fontId="27" fillId="0" borderId="17" xfId="0" applyFont="1" applyFill="1" applyBorder="1" applyAlignment="1">
      <alignment vertical="center" wrapText="1"/>
    </xf>
    <xf numFmtId="0" fontId="27" fillId="0" borderId="31" xfId="0" applyFont="1" applyFill="1" applyBorder="1" applyAlignment="1">
      <alignment horizontal="center" vertical="center" wrapText="1"/>
    </xf>
    <xf numFmtId="178" fontId="27" fillId="0" borderId="21" xfId="0" applyNumberFormat="1" applyFont="1" applyFill="1" applyBorder="1" applyAlignment="1">
      <alignment vertical="center" shrinkToFit="1"/>
    </xf>
    <xf numFmtId="178" fontId="27" fillId="2" borderId="6" xfId="0" applyNumberFormat="1" applyFont="1" applyFill="1" applyBorder="1" applyAlignment="1">
      <alignment vertical="center" wrapText="1" shrinkToFit="1"/>
    </xf>
    <xf numFmtId="0" fontId="23" fillId="0" borderId="0" xfId="0" applyFont="1" applyBorder="1" applyAlignment="1">
      <alignment wrapText="1"/>
    </xf>
    <xf numFmtId="178" fontId="27" fillId="0" borderId="6" xfId="0" applyNumberFormat="1" applyFont="1" applyFill="1" applyBorder="1" applyAlignment="1">
      <alignment vertical="center" wrapText="1" shrinkToFit="1"/>
    </xf>
    <xf numFmtId="178" fontId="27" fillId="2" borderId="12" xfId="0" applyNumberFormat="1" applyFont="1" applyFill="1" applyBorder="1" applyAlignment="1">
      <alignment vertical="center" wrapText="1" shrinkToFit="1"/>
    </xf>
    <xf numFmtId="178" fontId="27" fillId="2" borderId="13" xfId="0" applyNumberFormat="1" applyFont="1" applyFill="1" applyBorder="1" applyAlignment="1">
      <alignment vertical="center" wrapText="1" shrinkToFit="1"/>
    </xf>
    <xf numFmtId="178" fontId="27" fillId="2" borderId="9" xfId="0" applyNumberFormat="1" applyFont="1" applyFill="1" applyBorder="1" applyAlignment="1">
      <alignment vertical="center" wrapText="1" shrinkToFit="1"/>
    </xf>
    <xf numFmtId="178" fontId="27" fillId="2" borderId="14" xfId="0" applyNumberFormat="1" applyFont="1" applyFill="1" applyBorder="1" applyAlignment="1">
      <alignment vertical="center" wrapText="1" shrinkToFit="1"/>
    </xf>
    <xf numFmtId="178" fontId="27" fillId="2" borderId="40" xfId="0" applyNumberFormat="1" applyFont="1" applyFill="1" applyBorder="1" applyAlignment="1">
      <alignment vertical="center" wrapText="1" shrinkToFit="1"/>
    </xf>
    <xf numFmtId="178" fontId="27" fillId="2" borderId="17" xfId="0" applyNumberFormat="1" applyFont="1" applyFill="1" applyBorder="1" applyAlignment="1">
      <alignment vertical="center" wrapText="1" shrinkToFit="1"/>
    </xf>
    <xf numFmtId="178" fontId="27" fillId="2" borderId="41" xfId="0" applyNumberFormat="1" applyFont="1" applyFill="1" applyBorder="1" applyAlignment="1">
      <alignment vertical="center" wrapText="1" shrinkToFit="1"/>
    </xf>
    <xf numFmtId="0" fontId="27" fillId="2" borderId="6" xfId="0" applyNumberFormat="1" applyFont="1" applyFill="1" applyBorder="1" applyAlignment="1">
      <alignment vertical="center" wrapText="1" shrinkToFit="1"/>
    </xf>
    <xf numFmtId="178" fontId="27" fillId="0" borderId="35" xfId="0" applyNumberFormat="1" applyFont="1" applyFill="1" applyBorder="1" applyAlignment="1">
      <alignment vertical="center" shrinkToFit="1"/>
    </xf>
    <xf numFmtId="178" fontId="27" fillId="0" borderId="12" xfId="0" applyNumberFormat="1" applyFont="1" applyFill="1" applyBorder="1" applyAlignment="1">
      <alignment vertical="center" shrinkToFit="1"/>
    </xf>
    <xf numFmtId="178" fontId="27" fillId="2" borderId="6" xfId="0" applyNumberFormat="1" applyFont="1" applyFill="1" applyBorder="1" applyAlignment="1">
      <alignment horizontal="right" vertical="center" shrinkToFit="1"/>
    </xf>
    <xf numFmtId="0" fontId="27" fillId="0" borderId="6" xfId="0" applyNumberFormat="1" applyFont="1" applyFill="1" applyBorder="1" applyAlignment="1">
      <alignment horizontal="center" vertical="center" wrapText="1"/>
    </xf>
    <xf numFmtId="178" fontId="27" fillId="0" borderId="6" xfId="0" applyNumberFormat="1" applyFont="1" applyFill="1" applyBorder="1" applyAlignment="1">
      <alignment horizontal="center" vertical="center" shrinkToFit="1"/>
    </xf>
    <xf numFmtId="0" fontId="27" fillId="0" borderId="6" xfId="0" applyNumberFormat="1" applyFont="1" applyFill="1" applyBorder="1" applyAlignment="1">
      <alignment horizontal="left" vertical="center" wrapText="1"/>
    </xf>
    <xf numFmtId="178" fontId="27" fillId="0" borderId="6" xfId="0" applyNumberFormat="1" applyFont="1" applyFill="1" applyBorder="1" applyAlignment="1">
      <alignment horizontal="right" vertical="center" shrinkToFit="1"/>
    </xf>
    <xf numFmtId="0" fontId="27" fillId="2" borderId="6" xfId="0" applyNumberFormat="1" applyFont="1" applyFill="1" applyBorder="1" applyAlignment="1">
      <alignment horizontal="left" vertical="center" wrapText="1"/>
    </xf>
    <xf numFmtId="179" fontId="27" fillId="0" borderId="80" xfId="0" applyNumberFormat="1" applyFont="1" applyFill="1" applyBorder="1" applyAlignment="1">
      <alignment horizontal="center" vertical="center"/>
    </xf>
    <xf numFmtId="0" fontId="27" fillId="0" borderId="19" xfId="0" applyNumberFormat="1" applyFont="1" applyFill="1" applyBorder="1" applyAlignment="1">
      <alignment vertical="center" wrapText="1"/>
    </xf>
    <xf numFmtId="3" fontId="27" fillId="2" borderId="19" xfId="0" applyNumberFormat="1" applyFont="1" applyFill="1" applyBorder="1" applyAlignment="1">
      <alignment horizontal="center" vertical="center" wrapText="1"/>
    </xf>
    <xf numFmtId="3" fontId="27" fillId="2" borderId="19" xfId="0" applyNumberFormat="1" applyFont="1" applyFill="1" applyBorder="1" applyAlignment="1">
      <alignment vertical="center" wrapText="1"/>
    </xf>
    <xf numFmtId="0" fontId="27" fillId="2" borderId="19" xfId="0" applyNumberFormat="1" applyFont="1" applyFill="1" applyBorder="1" applyAlignment="1">
      <alignment horizontal="center" vertical="center" wrapText="1"/>
    </xf>
    <xf numFmtId="0" fontId="27" fillId="2" borderId="19" xfId="0" applyNumberFormat="1" applyFont="1" applyFill="1" applyBorder="1" applyAlignment="1">
      <alignment vertical="center" wrapText="1"/>
    </xf>
    <xf numFmtId="0" fontId="27" fillId="0" borderId="14" xfId="0" applyNumberFormat="1" applyFont="1" applyFill="1" applyBorder="1" applyAlignment="1">
      <alignment vertical="center" wrapText="1"/>
    </xf>
    <xf numFmtId="0" fontId="27" fillId="0" borderId="19" xfId="0" applyFont="1" applyFill="1" applyBorder="1" applyAlignment="1">
      <alignment horizontal="center" vertical="center" wrapText="1"/>
    </xf>
    <xf numFmtId="0" fontId="27" fillId="0" borderId="19" xfId="0" applyFont="1" applyFill="1" applyBorder="1" applyAlignment="1">
      <alignment vertical="center" wrapText="1"/>
    </xf>
    <xf numFmtId="0" fontId="23" fillId="0" borderId="14" xfId="0" applyFont="1" applyFill="1" applyBorder="1" applyAlignment="1">
      <alignment vertical="center" wrapText="1"/>
    </xf>
    <xf numFmtId="0" fontId="23" fillId="0" borderId="38" xfId="0" applyFont="1" applyFill="1" applyBorder="1" applyAlignment="1">
      <alignment vertical="center" wrapText="1"/>
    </xf>
    <xf numFmtId="0" fontId="23" fillId="0" borderId="38" xfId="0" applyFont="1" applyFill="1" applyBorder="1" applyAlignment="1">
      <alignment horizontal="center" vertical="center" wrapText="1"/>
    </xf>
    <xf numFmtId="177" fontId="0" fillId="0" borderId="38" xfId="0" applyNumberFormat="1" applyFont="1" applyFill="1" applyBorder="1" applyAlignment="1" applyProtection="1">
      <alignment vertical="center" wrapText="1"/>
      <protection locked="0"/>
    </xf>
    <xf numFmtId="180" fontId="0" fillId="0" borderId="54" xfId="0" applyNumberFormat="1" applyFont="1" applyFill="1" applyBorder="1" applyAlignment="1" applyProtection="1">
      <alignment vertical="center" wrapText="1"/>
      <protection locked="0"/>
    </xf>
    <xf numFmtId="0" fontId="27" fillId="0" borderId="14" xfId="0"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81" xfId="0" applyFont="1" applyFill="1" applyBorder="1" applyAlignment="1">
      <alignment horizontal="center" vertical="center"/>
    </xf>
    <xf numFmtId="178" fontId="27" fillId="0" borderId="23" xfId="0" applyNumberFormat="1" applyFont="1" applyFill="1" applyBorder="1" applyAlignment="1">
      <alignment vertical="center" shrinkToFit="1"/>
    </xf>
    <xf numFmtId="0" fontId="27" fillId="0" borderId="31" xfId="0" applyNumberFormat="1" applyFont="1" applyFill="1" applyBorder="1" applyAlignment="1">
      <alignment vertical="center" wrapText="1"/>
    </xf>
    <xf numFmtId="0" fontId="27" fillId="0" borderId="31" xfId="0" applyFont="1" applyFill="1" applyBorder="1" applyAlignment="1">
      <alignment vertical="center" wrapText="1"/>
    </xf>
    <xf numFmtId="3" fontId="27" fillId="0" borderId="23" xfId="0" applyNumberFormat="1" applyFont="1" applyFill="1" applyBorder="1" applyAlignment="1">
      <alignment vertical="center" wrapText="1"/>
    </xf>
    <xf numFmtId="3" fontId="27" fillId="0" borderId="23" xfId="0" applyNumberFormat="1" applyFont="1" applyFill="1" applyBorder="1" applyAlignment="1">
      <alignment horizontal="center" vertical="center" wrapText="1"/>
    </xf>
    <xf numFmtId="178" fontId="27" fillId="0" borderId="23" xfId="0" applyNumberFormat="1" applyFont="1" applyFill="1" applyBorder="1" applyAlignment="1">
      <alignment vertical="center" wrapText="1" shrinkToFit="1"/>
    </xf>
    <xf numFmtId="0" fontId="27" fillId="2" borderId="23" xfId="0" applyNumberFormat="1" applyFont="1" applyFill="1" applyBorder="1" applyAlignment="1">
      <alignment horizontal="center" vertical="center" wrapText="1"/>
    </xf>
    <xf numFmtId="0" fontId="27" fillId="2" borderId="23" xfId="0" applyNumberFormat="1" applyFont="1" applyFill="1" applyBorder="1" applyAlignment="1">
      <alignment vertical="center" wrapText="1"/>
    </xf>
    <xf numFmtId="0" fontId="23" fillId="0" borderId="24" xfId="0" applyFont="1" applyFill="1" applyBorder="1" applyAlignment="1">
      <alignment horizontal="center" vertical="center" wrapText="1"/>
    </xf>
    <xf numFmtId="0" fontId="27" fillId="0" borderId="27" xfId="0" applyFont="1" applyFill="1" applyBorder="1" applyAlignment="1">
      <alignment horizontal="center" vertical="center"/>
    </xf>
    <xf numFmtId="0" fontId="27" fillId="0" borderId="23" xfId="0" applyNumberFormat="1" applyFont="1" applyFill="1" applyBorder="1" applyAlignment="1">
      <alignment vertical="center" wrapText="1"/>
    </xf>
    <xf numFmtId="0" fontId="27" fillId="0" borderId="21" xfId="0" applyNumberFormat="1" applyFont="1" applyFill="1" applyBorder="1" applyAlignment="1">
      <alignment vertical="center" wrapText="1"/>
    </xf>
    <xf numFmtId="0" fontId="27" fillId="0" borderId="23" xfId="0" applyFont="1" applyFill="1" applyBorder="1" applyAlignment="1">
      <alignment horizontal="center" vertical="center" wrapText="1"/>
    </xf>
    <xf numFmtId="0" fontId="27" fillId="0" borderId="23" xfId="0" applyFont="1" applyFill="1" applyBorder="1" applyAlignment="1">
      <alignment horizontal="center" vertical="center"/>
    </xf>
    <xf numFmtId="179" fontId="27" fillId="0" borderId="79" xfId="0" applyNumberFormat="1" applyFont="1" applyFill="1" applyBorder="1" applyAlignment="1">
      <alignment horizontal="center" vertical="center"/>
    </xf>
    <xf numFmtId="3" fontId="27" fillId="0" borderId="7" xfId="0" applyNumberFormat="1" applyFont="1" applyFill="1" applyBorder="1" applyAlignment="1">
      <alignment vertical="center" wrapText="1"/>
    </xf>
    <xf numFmtId="177" fontId="0" fillId="0" borderId="24" xfId="0" applyNumberFormat="1" applyFont="1" applyFill="1" applyBorder="1" applyAlignment="1" applyProtection="1">
      <alignment vertical="center" wrapText="1"/>
      <protection locked="0"/>
    </xf>
    <xf numFmtId="0" fontId="27" fillId="0" borderId="23" xfId="0" applyFont="1" applyFill="1" applyBorder="1" applyAlignment="1">
      <alignment vertical="center"/>
    </xf>
    <xf numFmtId="0" fontId="27" fillId="0" borderId="27" xfId="0" applyFont="1" applyFill="1" applyBorder="1" applyAlignment="1">
      <alignment vertical="center"/>
    </xf>
    <xf numFmtId="0" fontId="23" fillId="0" borderId="31" xfId="0" applyFont="1" applyFill="1" applyBorder="1" applyAlignment="1">
      <alignment vertical="center" wrapText="1"/>
    </xf>
    <xf numFmtId="180" fontId="0" fillId="0" borderId="45" xfId="0" applyNumberFormat="1" applyFont="1" applyFill="1" applyBorder="1" applyAlignment="1" applyProtection="1">
      <alignment vertical="center" wrapText="1"/>
      <protection locked="0"/>
    </xf>
    <xf numFmtId="0" fontId="23" fillId="0" borderId="0" xfId="0" applyFont="1" applyBorder="1" applyAlignment="1">
      <alignment horizontal="right"/>
    </xf>
    <xf numFmtId="0" fontId="23" fillId="0" borderId="1" xfId="0" applyFont="1" applyBorder="1" applyAlignment="1">
      <alignment horizontal="right"/>
    </xf>
    <xf numFmtId="0" fontId="27" fillId="4" borderId="5"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29" fillId="4" borderId="54" xfId="0" applyFont="1" applyFill="1" applyBorder="1" applyAlignment="1">
      <alignment horizontal="center" vertical="center" wrapText="1"/>
    </xf>
    <xf numFmtId="177" fontId="27" fillId="0" borderId="36" xfId="0" applyNumberFormat="1" applyFont="1" applyBorder="1" applyAlignment="1">
      <alignment horizontal="center" vertical="center"/>
    </xf>
    <xf numFmtId="177" fontId="27" fillId="0" borderId="22" xfId="0" applyNumberFormat="1" applyFont="1" applyBorder="1" applyAlignment="1">
      <alignment horizontal="center" vertical="center"/>
    </xf>
    <xf numFmtId="177" fontId="27" fillId="0" borderId="37" xfId="0" applyNumberFormat="1" applyFont="1" applyBorder="1" applyAlignment="1">
      <alignment horizontal="center" vertical="center"/>
    </xf>
    <xf numFmtId="177" fontId="27" fillId="0" borderId="11" xfId="0" applyNumberFormat="1" applyFont="1" applyBorder="1" applyAlignment="1">
      <alignment horizontal="center" vertical="center"/>
    </xf>
    <xf numFmtId="178" fontId="27" fillId="3" borderId="30" xfId="0" applyNumberFormat="1" applyFont="1" applyFill="1" applyBorder="1" applyAlignment="1">
      <alignment horizontal="center" vertical="center" wrapText="1"/>
    </xf>
    <xf numFmtId="0" fontId="27" fillId="0" borderId="21" xfId="0" applyNumberFormat="1" applyFont="1" applyFill="1" applyBorder="1" applyAlignment="1">
      <alignment horizontal="center" vertical="center" wrapText="1"/>
    </xf>
    <xf numFmtId="0" fontId="27" fillId="0" borderId="22" xfId="0" applyNumberFormat="1" applyFont="1" applyFill="1" applyBorder="1" applyAlignment="1">
      <alignment vertical="center" wrapText="1"/>
    </xf>
    <xf numFmtId="178" fontId="27" fillId="2" borderId="6" xfId="0" applyNumberFormat="1" applyFont="1" applyFill="1" applyBorder="1" applyAlignment="1">
      <alignment horizontal="center" vertical="center" shrinkToFit="1"/>
    </xf>
    <xf numFmtId="178" fontId="35" fillId="2" borderId="6" xfId="0" applyNumberFormat="1" applyFont="1" applyFill="1" applyBorder="1" applyAlignment="1">
      <alignment horizontal="right" vertical="center" shrinkToFit="1"/>
    </xf>
    <xf numFmtId="0" fontId="35" fillId="2" borderId="6" xfId="0" applyNumberFormat="1" applyFont="1" applyFill="1" applyBorder="1" applyAlignment="1">
      <alignment horizontal="center" vertical="center" wrapText="1"/>
    </xf>
    <xf numFmtId="0" fontId="35" fillId="2" borderId="6" xfId="0" applyNumberFormat="1" applyFont="1" applyFill="1" applyBorder="1" applyAlignment="1">
      <alignment vertical="center" wrapText="1"/>
    </xf>
    <xf numFmtId="38" fontId="27" fillId="2" borderId="6" xfId="7" applyFont="1" applyFill="1" applyBorder="1" applyAlignment="1">
      <alignment vertical="center" wrapText="1" shrinkToFit="1"/>
    </xf>
    <xf numFmtId="38" fontId="27" fillId="0" borderId="6" xfId="7" applyFont="1" applyFill="1" applyBorder="1" applyAlignment="1">
      <alignment vertical="center" wrapText="1" shrinkToFit="1"/>
    </xf>
    <xf numFmtId="38" fontId="27" fillId="2" borderId="5" xfId="7" applyFont="1" applyFill="1" applyBorder="1" applyAlignment="1">
      <alignment vertical="center" wrapText="1" shrinkToFit="1"/>
    </xf>
    <xf numFmtId="177" fontId="23" fillId="0" borderId="0" xfId="0" applyNumberFormat="1" applyFont="1" applyFill="1" applyBorder="1" applyAlignment="1">
      <alignment horizontal="center" vertical="center"/>
    </xf>
    <xf numFmtId="0" fontId="0" fillId="0" borderId="0" xfId="0" applyFont="1" applyFill="1" applyBorder="1" applyAlignment="1"/>
    <xf numFmtId="0" fontId="27" fillId="4" borderId="28" xfId="0" applyFont="1" applyFill="1" applyBorder="1" applyAlignment="1">
      <alignment horizontal="center" vertical="center" wrapText="1"/>
    </xf>
    <xf numFmtId="0" fontId="27" fillId="4" borderId="5" xfId="0" applyFont="1" applyFill="1" applyBorder="1" applyAlignment="1">
      <alignment horizontal="center" vertical="center" wrapText="1"/>
    </xf>
    <xf numFmtId="177" fontId="27" fillId="0" borderId="36" xfId="0" applyNumberFormat="1" applyFont="1" applyBorder="1" applyAlignment="1">
      <alignment horizontal="center" vertical="center"/>
    </xf>
    <xf numFmtId="177" fontId="27" fillId="0" borderId="22" xfId="0" applyNumberFormat="1" applyFont="1" applyBorder="1" applyAlignment="1">
      <alignment horizontal="center" vertical="center"/>
    </xf>
    <xf numFmtId="177" fontId="27" fillId="0" borderId="37" xfId="0" applyNumberFormat="1" applyFont="1" applyBorder="1" applyAlignment="1">
      <alignment horizontal="center" vertical="center"/>
    </xf>
    <xf numFmtId="177" fontId="27" fillId="0" borderId="11" xfId="0" applyNumberFormat="1" applyFont="1" applyBorder="1" applyAlignment="1">
      <alignment horizontal="center" vertical="center"/>
    </xf>
    <xf numFmtId="182" fontId="27" fillId="0" borderId="0" xfId="7" applyNumberFormat="1" applyFont="1" applyAlignment="1"/>
    <xf numFmtId="178" fontId="27" fillId="0" borderId="5" xfId="0" applyNumberFormat="1" applyFont="1" applyFill="1" applyBorder="1" applyAlignment="1">
      <alignment vertical="center" shrinkToFit="1"/>
    </xf>
    <xf numFmtId="178" fontId="27" fillId="0" borderId="19" xfId="0" applyNumberFormat="1" applyFont="1" applyFill="1" applyBorder="1" applyAlignment="1">
      <alignment vertical="center" shrinkToFit="1"/>
    </xf>
    <xf numFmtId="178" fontId="27" fillId="2" borderId="19" xfId="0" applyNumberFormat="1" applyFont="1" applyFill="1" applyBorder="1" applyAlignment="1">
      <alignment vertical="center" shrinkToFit="1"/>
    </xf>
    <xf numFmtId="178" fontId="27" fillId="3" borderId="30" xfId="0" applyNumberFormat="1" applyFont="1" applyFill="1" applyBorder="1" applyAlignment="1">
      <alignment horizontal="right" vertical="center" wrapText="1"/>
    </xf>
    <xf numFmtId="178" fontId="27" fillId="2" borderId="10" xfId="0" applyNumberFormat="1" applyFont="1" applyFill="1" applyBorder="1" applyAlignment="1">
      <alignment vertical="center" shrinkToFit="1"/>
    </xf>
    <xf numFmtId="178" fontId="27" fillId="0" borderId="7" xfId="0" applyNumberFormat="1" applyFont="1" applyFill="1" applyBorder="1" applyAlignment="1">
      <alignment vertical="center" shrinkToFit="1"/>
    </xf>
    <xf numFmtId="181" fontId="27" fillId="0" borderId="21" xfId="0" applyNumberFormat="1" applyFont="1" applyBorder="1" applyAlignment="1">
      <alignment vertical="center" shrinkToFit="1"/>
    </xf>
    <xf numFmtId="178" fontId="27" fillId="0" borderId="15" xfId="0" applyNumberFormat="1" applyFont="1" applyFill="1" applyBorder="1" applyAlignment="1">
      <alignment vertical="center" shrinkToFit="1"/>
    </xf>
    <xf numFmtId="178" fontId="27" fillId="3" borderId="34" xfId="0" applyNumberFormat="1" applyFont="1" applyFill="1" applyBorder="1" applyAlignment="1">
      <alignment horizontal="center" vertical="center" wrapText="1"/>
    </xf>
    <xf numFmtId="178" fontId="27" fillId="2" borderId="15" xfId="0" applyNumberFormat="1" applyFont="1" applyFill="1" applyBorder="1" applyAlignment="1">
      <alignment vertical="center" shrinkToFit="1"/>
    </xf>
    <xf numFmtId="178" fontId="27" fillId="2" borderId="9" xfId="0" applyNumberFormat="1" applyFont="1" applyFill="1" applyBorder="1" applyAlignment="1">
      <alignment vertical="center" shrinkToFit="1"/>
    </xf>
    <xf numFmtId="178" fontId="27" fillId="0" borderId="0" xfId="0" applyNumberFormat="1" applyFont="1" applyFill="1" applyBorder="1" applyAlignment="1">
      <alignment vertical="center" shrinkToFit="1"/>
    </xf>
    <xf numFmtId="178" fontId="27" fillId="3" borderId="30" xfId="0" applyNumberFormat="1" applyFont="1" applyFill="1" applyBorder="1" applyAlignment="1">
      <alignment horizontal="center" vertical="center"/>
    </xf>
    <xf numFmtId="178" fontId="27" fillId="0" borderId="3" xfId="0" applyNumberFormat="1" applyFont="1" applyFill="1" applyBorder="1" applyAlignment="1">
      <alignment vertical="center" shrinkToFit="1"/>
    </xf>
    <xf numFmtId="178" fontId="27" fillId="0" borderId="24" xfId="0" applyNumberFormat="1" applyFont="1" applyFill="1" applyBorder="1" applyAlignment="1">
      <alignment vertical="center" shrinkToFit="1"/>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0" fillId="0" borderId="70" xfId="0" applyFont="1" applyBorder="1" applyAlignment="1">
      <alignment horizontal="center" vertical="center"/>
    </xf>
    <xf numFmtId="0" fontId="0" fillId="0" borderId="67" xfId="0" applyFont="1" applyBorder="1" applyAlignment="1">
      <alignment horizontal="center" vertical="center"/>
    </xf>
    <xf numFmtId="0" fontId="27" fillId="0" borderId="47" xfId="0" applyFont="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27" fillId="0" borderId="53" xfId="0" applyFont="1" applyBorder="1" applyAlignment="1">
      <alignment horizontal="center" vertical="center"/>
    </xf>
    <xf numFmtId="0" fontId="0" fillId="0" borderId="72" xfId="0" applyFont="1" applyBorder="1" applyAlignment="1">
      <alignment horizontal="center" vertical="center"/>
    </xf>
    <xf numFmtId="0" fontId="0" fillId="0" borderId="69"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23" fillId="0" borderId="1" xfId="0" applyFont="1" applyBorder="1" applyAlignment="1">
      <alignment horizontal="right"/>
    </xf>
    <xf numFmtId="0" fontId="0" fillId="0" borderId="1" xfId="0" applyFont="1" applyBorder="1" applyAlignment="1">
      <alignment horizontal="right"/>
    </xf>
    <xf numFmtId="0" fontId="27" fillId="4" borderId="28" xfId="0" applyFont="1" applyFill="1" applyBorder="1" applyAlignment="1">
      <alignment horizontal="center" vertical="center" wrapText="1"/>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29" fillId="4" borderId="57"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9" fillId="4" borderId="63"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22"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9" fillId="4" borderId="38" xfId="0" applyFont="1" applyFill="1" applyBorder="1" applyAlignment="1">
      <alignment horizontal="center" vertical="center" wrapText="1"/>
    </xf>
    <xf numFmtId="0" fontId="29" fillId="4" borderId="54" xfId="0" applyFont="1" applyFill="1" applyBorder="1" applyAlignment="1">
      <alignment horizontal="center"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9" fillId="0" borderId="64" xfId="0" applyFont="1" applyBorder="1" applyAlignment="1"/>
    <xf numFmtId="0" fontId="29" fillId="0" borderId="65" xfId="0" applyFont="1" applyBorder="1" applyAlignment="1"/>
    <xf numFmtId="0" fontId="29" fillId="0" borderId="66" xfId="0" applyFont="1" applyBorder="1" applyAlignment="1"/>
    <xf numFmtId="3" fontId="27" fillId="0" borderId="49" xfId="0" applyNumberFormat="1" applyFont="1" applyBorder="1" applyAlignment="1">
      <alignment horizontal="center" vertical="center" shrinkToFit="1"/>
    </xf>
    <xf numFmtId="3" fontId="27" fillId="0" borderId="50" xfId="0" applyNumberFormat="1" applyFont="1" applyBorder="1" applyAlignment="1">
      <alignment horizontal="center" vertical="center" shrinkToFit="1"/>
    </xf>
    <xf numFmtId="3" fontId="27" fillId="0" borderId="51" xfId="0" applyNumberFormat="1" applyFont="1" applyBorder="1" applyAlignment="1">
      <alignment horizontal="center" vertical="center" shrinkToFit="1"/>
    </xf>
    <xf numFmtId="0" fontId="27" fillId="2" borderId="14" xfId="0" applyFont="1" applyFill="1" applyBorder="1" applyAlignment="1">
      <alignment horizontal="center" vertical="center"/>
    </xf>
    <xf numFmtId="0" fontId="27" fillId="2" borderId="54" xfId="0" applyFont="1" applyFill="1" applyBorder="1" applyAlignment="1">
      <alignment horizontal="center" vertical="center"/>
    </xf>
    <xf numFmtId="3" fontId="27" fillId="0" borderId="58" xfId="0" applyNumberFormat="1" applyFont="1" applyBorder="1" applyAlignment="1">
      <alignment horizontal="center" vertical="center" shrinkToFit="1"/>
    </xf>
    <xf numFmtId="3" fontId="27" fillId="0" borderId="59" xfId="0" applyNumberFormat="1" applyFont="1" applyBorder="1" applyAlignment="1">
      <alignment horizontal="center" vertical="center" shrinkToFit="1"/>
    </xf>
    <xf numFmtId="0" fontId="27" fillId="2" borderId="17"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34" xfId="0" applyFont="1" applyFill="1" applyBorder="1" applyAlignment="1">
      <alignment horizontal="center" vertical="center"/>
    </xf>
    <xf numFmtId="0" fontId="27" fillId="2" borderId="42" xfId="0" applyFont="1" applyFill="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46" xfId="0" applyFont="1" applyBorder="1" applyAlignment="1">
      <alignment horizontal="center" vertical="center"/>
    </xf>
    <xf numFmtId="0" fontId="0" fillId="0" borderId="73" xfId="0" applyFont="1" applyBorder="1" applyAlignment="1">
      <alignment horizontal="center" vertical="center"/>
    </xf>
    <xf numFmtId="0" fontId="0" fillId="0" borderId="75" xfId="0" applyFont="1" applyBorder="1" applyAlignment="1">
      <alignment horizontal="center" vertical="center"/>
    </xf>
    <xf numFmtId="0" fontId="27" fillId="0" borderId="48"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177" fontId="27" fillId="0" borderId="20" xfId="0" applyNumberFormat="1" applyFont="1" applyBorder="1" applyAlignment="1">
      <alignment horizontal="center" vertical="center"/>
    </xf>
    <xf numFmtId="177" fontId="27" fillId="0" borderId="22" xfId="0" applyNumberFormat="1" applyFont="1" applyBorder="1" applyAlignment="1">
      <alignment horizontal="center" vertical="center"/>
    </xf>
    <xf numFmtId="177" fontId="27" fillId="0" borderId="4" xfId="0" applyNumberFormat="1" applyFont="1" applyBorder="1" applyAlignment="1">
      <alignment horizontal="center" vertical="center"/>
    </xf>
    <xf numFmtId="177" fontId="27" fillId="0" borderId="11" xfId="0" applyNumberFormat="1" applyFont="1" applyBorder="1" applyAlignment="1">
      <alignment horizontal="center" vertical="center"/>
    </xf>
    <xf numFmtId="0" fontId="27" fillId="2" borderId="13" xfId="0" applyFont="1" applyFill="1" applyBorder="1" applyAlignment="1">
      <alignment horizontal="center" vertical="center"/>
    </xf>
    <xf numFmtId="0" fontId="27" fillId="2" borderId="61" xfId="0" applyFont="1" applyFill="1" applyBorder="1" applyAlignment="1">
      <alignment horizontal="center" vertical="center"/>
    </xf>
    <xf numFmtId="0" fontId="27" fillId="4" borderId="34"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7" xfId="0" applyFont="1" applyFill="1" applyBorder="1" applyAlignment="1">
      <alignment horizontal="center" vertical="center" wrapText="1"/>
    </xf>
    <xf numFmtId="3" fontId="27" fillId="2" borderId="58" xfId="0" applyNumberFormat="1" applyFont="1" applyFill="1" applyBorder="1" applyAlignment="1">
      <alignment horizontal="center" vertical="center" wrapText="1"/>
    </xf>
    <xf numFmtId="3" fontId="27" fillId="2" borderId="50" xfId="0" applyNumberFormat="1" applyFont="1" applyFill="1" applyBorder="1" applyAlignment="1">
      <alignment horizontal="center" vertical="center" wrapText="1"/>
    </xf>
    <xf numFmtId="3" fontId="27" fillId="2" borderId="59" xfId="0" applyNumberFormat="1" applyFont="1" applyFill="1" applyBorder="1" applyAlignment="1">
      <alignment horizontal="center" vertical="center" wrapText="1"/>
    </xf>
    <xf numFmtId="3" fontId="27" fillId="2" borderId="49" xfId="0" applyNumberFormat="1" applyFont="1" applyFill="1" applyBorder="1" applyAlignment="1">
      <alignment horizontal="center" vertical="center" wrapText="1"/>
    </xf>
    <xf numFmtId="3" fontId="27" fillId="2" borderId="51" xfId="0" applyNumberFormat="1" applyFont="1" applyFill="1" applyBorder="1" applyAlignment="1">
      <alignment horizontal="center" vertical="center" wrapText="1"/>
    </xf>
    <xf numFmtId="177" fontId="27" fillId="0" borderId="60" xfId="0" applyNumberFormat="1" applyFont="1" applyBorder="1" applyAlignment="1">
      <alignment horizontal="center" vertical="center"/>
    </xf>
    <xf numFmtId="177" fontId="27" fillId="0" borderId="36" xfId="0" applyNumberFormat="1" applyFont="1" applyBorder="1" applyAlignment="1">
      <alignment horizontal="center" vertical="center"/>
    </xf>
    <xf numFmtId="177" fontId="27" fillId="0" borderId="56" xfId="0" applyNumberFormat="1" applyFont="1" applyBorder="1" applyAlignment="1">
      <alignment horizontal="center" vertical="center"/>
    </xf>
    <xf numFmtId="177" fontId="27" fillId="0" borderId="37" xfId="0" applyNumberFormat="1" applyFont="1" applyBorder="1" applyAlignment="1">
      <alignment horizontal="center" vertical="center"/>
    </xf>
    <xf numFmtId="0" fontId="29" fillId="0" borderId="77" xfId="0" applyFont="1" applyBorder="1" applyAlignment="1"/>
    <xf numFmtId="0" fontId="29" fillId="0" borderId="78" xfId="0" applyFont="1" applyBorder="1" applyAlignment="1"/>
    <xf numFmtId="0" fontId="27" fillId="4" borderId="31" xfId="0" applyFont="1" applyFill="1" applyBorder="1" applyAlignment="1">
      <alignment horizontal="center" vertical="center" wrapText="1"/>
    </xf>
    <xf numFmtId="0" fontId="27" fillId="4" borderId="45"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37" xfId="0" applyFont="1" applyFill="1" applyBorder="1" applyAlignment="1">
      <alignment horizontal="center" vertical="center" wrapText="1"/>
    </xf>
    <xf numFmtId="178" fontId="27" fillId="2" borderId="49" xfId="0" applyNumberFormat="1" applyFont="1" applyFill="1" applyBorder="1" applyAlignment="1">
      <alignment horizontal="center" vertical="center" shrinkToFit="1"/>
    </xf>
    <xf numFmtId="178" fontId="27" fillId="2" borderId="50" xfId="0" applyNumberFormat="1" applyFont="1" applyFill="1" applyBorder="1" applyAlignment="1">
      <alignment horizontal="center" vertical="center" shrinkToFit="1"/>
    </xf>
    <xf numFmtId="178" fontId="27" fillId="2" borderId="51" xfId="0" applyNumberFormat="1" applyFont="1" applyFill="1" applyBorder="1" applyAlignment="1">
      <alignment horizontal="center" vertical="center" shrinkToFit="1"/>
    </xf>
    <xf numFmtId="0" fontId="27" fillId="4" borderId="28" xfId="0" applyFont="1" applyFill="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4" borderId="28" xfId="0" applyFont="1" applyFill="1" applyBorder="1" applyAlignment="1">
      <alignment horizontal="left" vertical="center" wrapText="1"/>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27" fillId="4" borderId="5"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wrapText="1"/>
    </xf>
    <xf numFmtId="0" fontId="23" fillId="0" borderId="0" xfId="0" applyFont="1" applyFill="1" applyAlignment="1">
      <alignment vertical="top" wrapText="1"/>
    </xf>
    <xf numFmtId="0" fontId="0" fillId="0" borderId="0" xfId="0" applyFill="1" applyAlignment="1">
      <alignment vertical="top" wrapText="1"/>
    </xf>
    <xf numFmtId="178" fontId="27" fillId="2" borderId="58" xfId="0" applyNumberFormat="1" applyFont="1" applyFill="1" applyBorder="1" applyAlignment="1">
      <alignment horizontal="center" vertical="center" shrinkToFit="1"/>
    </xf>
    <xf numFmtId="178" fontId="27" fillId="2" borderId="59" xfId="0" applyNumberFormat="1" applyFont="1" applyFill="1" applyBorder="1" applyAlignment="1">
      <alignment horizontal="center" vertical="center" shrinkToFit="1"/>
    </xf>
    <xf numFmtId="0" fontId="27" fillId="4" borderId="43" xfId="0" applyFont="1" applyFill="1" applyBorder="1" applyAlignment="1">
      <alignment horizontal="center" vertical="center" wrapText="1"/>
    </xf>
    <xf numFmtId="0" fontId="29" fillId="0" borderId="25" xfId="0" applyFont="1" applyBorder="1" applyAlignment="1">
      <alignment horizontal="center" vertical="center" wrapText="1"/>
    </xf>
    <xf numFmtId="0" fontId="29" fillId="0" borderId="44" xfId="0" applyFont="1" applyBorder="1" applyAlignment="1">
      <alignment horizontal="center" vertical="center" wrapText="1"/>
    </xf>
    <xf numFmtId="0" fontId="29" fillId="4" borderId="28" xfId="0" applyFont="1" applyFill="1" applyBorder="1" applyAlignment="1">
      <alignment horizontal="center" vertical="center"/>
    </xf>
    <xf numFmtId="0" fontId="29" fillId="0" borderId="5" xfId="0" applyFont="1" applyBorder="1" applyAlignment="1">
      <alignment vertical="center"/>
    </xf>
    <xf numFmtId="0" fontId="29" fillId="0" borderId="7" xfId="0" applyFont="1" applyBorder="1" applyAlignment="1">
      <alignment vertical="center"/>
    </xf>
    <xf numFmtId="0" fontId="26" fillId="0" borderId="0" xfId="0" applyFont="1" applyBorder="1" applyAlignment="1">
      <alignment horizontal="center"/>
    </xf>
    <xf numFmtId="0" fontId="27" fillId="4" borderId="55" xfId="0" applyFont="1" applyFill="1" applyBorder="1" applyAlignment="1">
      <alignment horizontal="center" vertical="center" wrapText="1"/>
    </xf>
    <xf numFmtId="0" fontId="27" fillId="4" borderId="20" xfId="0" applyFont="1" applyFill="1" applyBorder="1" applyAlignment="1">
      <alignment horizontal="center" vertical="center"/>
    </xf>
    <xf numFmtId="0" fontId="27" fillId="4" borderId="56" xfId="0" applyFont="1" applyFill="1" applyBorder="1" applyAlignment="1">
      <alignment horizontal="center" vertical="center"/>
    </xf>
    <xf numFmtId="0" fontId="27" fillId="4" borderId="30" xfId="0" applyFont="1" applyFill="1" applyBorder="1" applyAlignment="1">
      <alignment horizontal="center" vertical="center" wrapText="1"/>
    </xf>
    <xf numFmtId="0" fontId="27" fillId="4" borderId="57"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9" fillId="0" borderId="30" xfId="0" applyFont="1" applyBorder="1" applyAlignment="1">
      <alignment horizontal="center" vertical="center" wrapText="1"/>
    </xf>
    <xf numFmtId="0" fontId="29" fillId="0" borderId="42" xfId="0" applyFont="1" applyBorder="1" applyAlignment="1">
      <alignment horizontal="center" vertical="center" wrapText="1"/>
    </xf>
  </cellXfs>
  <cellStyles count="8">
    <cellStyle name="桁区切り" xfId="7" builtinId="6"/>
    <cellStyle name="桁区切り 2" xfId="3"/>
    <cellStyle name="桁区切り 2 2" xfId="5"/>
    <cellStyle name="標準" xfId="0" builtinId="0"/>
    <cellStyle name="標準 2" xfId="1"/>
    <cellStyle name="標準 2 2" xfId="6"/>
    <cellStyle name="標準 3" xfId="2"/>
    <cellStyle name="標準 4" xfId="4"/>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0</xdr:colOff>
      <xdr:row>93</xdr:row>
      <xdr:rowOff>605119</xdr:rowOff>
    </xdr:from>
    <xdr:to>
      <xdr:col>45</xdr:col>
      <xdr:colOff>481853</xdr:colOff>
      <xdr:row>94</xdr:row>
      <xdr:rowOff>851648</xdr:rowOff>
    </xdr:to>
    <xdr:sp macro="" textlink="">
      <xdr:nvSpPr>
        <xdr:cNvPr id="2" name="テキスト ボックス 1"/>
        <xdr:cNvSpPr txBox="1"/>
      </xdr:nvSpPr>
      <xdr:spPr>
        <a:xfrm>
          <a:off x="39657617" y="49048148"/>
          <a:ext cx="4067736" cy="8628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原子力防災海外調査・国際協力事業等委託費</a:t>
          </a:r>
          <a:endParaRPr kumimoji="1" lang="en-US" altLang="ja-JP" sz="1100"/>
        </a:p>
        <a:p>
          <a:pPr algn="l"/>
          <a:r>
            <a:rPr kumimoji="1" lang="ja-JP" altLang="en-US" sz="1100"/>
            <a:t>原子力防災基礎研修事業委託費</a:t>
          </a:r>
          <a:endParaRPr kumimoji="1" lang="en-US" altLang="ja-JP" sz="1100"/>
        </a:p>
        <a:p>
          <a:pPr algn="l"/>
          <a:r>
            <a:rPr kumimoji="1" lang="ja-JP" altLang="en-US" sz="1100"/>
            <a:t>　→</a:t>
          </a:r>
          <a:r>
            <a:rPr kumimoji="1" lang="en-US" altLang="ja-JP" sz="1100"/>
            <a:t>29</a:t>
          </a:r>
          <a:r>
            <a:rPr kumimoji="1" lang="ja-JP" altLang="en-US" sz="1100"/>
            <a:t>年度に事業終了につき削除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2:AQ285"/>
  <sheetViews>
    <sheetView tabSelected="1" view="pageBreakPreview" zoomScale="85" zoomScaleNormal="100" zoomScaleSheetLayoutView="85" zoomScalePageLayoutView="85" workbookViewId="0">
      <pane xSplit="2" ySplit="8" topLeftCell="C9" activePane="bottomRight" state="frozen"/>
      <selection activeCell="D20" sqref="D20"/>
      <selection pane="topRight" activeCell="D20" sqref="D20"/>
      <selection pane="bottomLeft" activeCell="D20" sqref="D20"/>
      <selection pane="bottomRight"/>
    </sheetView>
  </sheetViews>
  <sheetFormatPr defaultColWidth="9" defaultRowHeight="13.5" x14ac:dyDescent="0.15"/>
  <cols>
    <col min="1" max="1" width="6.625" style="2" customWidth="1"/>
    <col min="2" max="2" width="35.125" style="2" customWidth="1"/>
    <col min="3" max="3" width="11.5" style="2" customWidth="1"/>
    <col min="4" max="4" width="12.875" style="2" customWidth="1"/>
    <col min="5" max="5" width="12.625" style="2" customWidth="1"/>
    <col min="6" max="6" width="11.375" style="2" customWidth="1"/>
    <col min="7" max="7" width="11.5" style="2" customWidth="1"/>
    <col min="8" max="8" width="33.125" style="70" customWidth="1"/>
    <col min="9" max="9" width="13.875" style="2" customWidth="1"/>
    <col min="10" max="10" width="35.5" style="2" customWidth="1"/>
    <col min="11" max="11" width="14.5" style="2" customWidth="1"/>
    <col min="12" max="12" width="14.875" style="2" customWidth="1"/>
    <col min="13" max="14" width="12.875" style="2" customWidth="1"/>
    <col min="15" max="15" width="13.875" style="2" customWidth="1"/>
    <col min="16" max="16" width="32.125" style="2" customWidth="1"/>
    <col min="17" max="17" width="17.5" style="2" customWidth="1"/>
    <col min="18" max="18" width="14.875" style="2" customWidth="1"/>
    <col min="19" max="19" width="14.375" style="2" customWidth="1"/>
    <col min="20" max="20" width="22.625" style="2" customWidth="1"/>
    <col min="21" max="21" width="6.625" style="2" customWidth="1"/>
    <col min="22" max="22" width="4.625" style="2" customWidth="1"/>
    <col min="23" max="23" width="2.625" style="2" customWidth="1"/>
    <col min="24" max="24" width="5.6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125" style="2" customWidth="1"/>
    <col min="41" max="42" width="4.875" style="2" customWidth="1"/>
    <col min="43" max="43" width="5" style="2" customWidth="1"/>
    <col min="44" max="16384" width="9" style="2"/>
  </cols>
  <sheetData>
    <row r="2" spans="1:43" ht="18.75" x14ac:dyDescent="0.2">
      <c r="A2" s="5" t="s">
        <v>652</v>
      </c>
      <c r="AA2" s="1"/>
      <c r="AB2" s="1"/>
      <c r="AI2" s="1"/>
    </row>
    <row r="3" spans="1:43" ht="21" customHeight="1" x14ac:dyDescent="0.2">
      <c r="A3" s="296" t="s">
        <v>1260</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row>
    <row r="4" spans="1:43" ht="14.25" thickBot="1" x14ac:dyDescent="0.2">
      <c r="A4" s="4"/>
      <c r="B4" s="3"/>
      <c r="C4" s="3"/>
      <c r="D4" s="3"/>
      <c r="E4" s="3"/>
      <c r="F4" s="3"/>
      <c r="G4" s="1"/>
      <c r="H4" s="95"/>
      <c r="I4" s="1"/>
      <c r="J4" s="1"/>
      <c r="K4" s="1"/>
      <c r="L4" s="1"/>
      <c r="M4" s="1"/>
      <c r="N4" s="1"/>
      <c r="O4" s="1"/>
      <c r="P4" s="1"/>
      <c r="Q4" s="1"/>
      <c r="R4" s="1"/>
      <c r="S4" s="3"/>
      <c r="T4" s="152"/>
      <c r="U4" s="151"/>
      <c r="V4" s="151"/>
      <c r="W4" s="151"/>
      <c r="X4" s="151"/>
      <c r="Y4" s="151"/>
      <c r="Z4" s="151"/>
      <c r="AA4" s="151"/>
      <c r="AB4" s="151"/>
      <c r="AC4" s="151"/>
      <c r="AD4" s="151"/>
      <c r="AE4" s="151"/>
      <c r="AF4" s="151"/>
      <c r="AG4" s="151"/>
      <c r="AH4" s="151"/>
      <c r="AI4" s="151"/>
      <c r="AJ4" s="151"/>
      <c r="AK4" s="151"/>
      <c r="AL4" s="151"/>
      <c r="AM4" s="151"/>
      <c r="AN4" s="209" t="s">
        <v>23</v>
      </c>
      <c r="AO4" s="209"/>
      <c r="AP4" s="209"/>
      <c r="AQ4" s="210"/>
    </row>
    <row r="5" spans="1:43" ht="20.100000000000001" customHeight="1" x14ac:dyDescent="0.15">
      <c r="A5" s="297" t="s">
        <v>15</v>
      </c>
      <c r="B5" s="277" t="s">
        <v>16</v>
      </c>
      <c r="C5" s="301" t="s">
        <v>34</v>
      </c>
      <c r="D5" s="211" t="s">
        <v>35</v>
      </c>
      <c r="E5" s="211" t="s">
        <v>718</v>
      </c>
      <c r="F5" s="300" t="s">
        <v>41</v>
      </c>
      <c r="G5" s="256"/>
      <c r="H5" s="211" t="s">
        <v>39</v>
      </c>
      <c r="I5" s="255" t="s">
        <v>20</v>
      </c>
      <c r="J5" s="256"/>
      <c r="K5" s="172" t="s">
        <v>1265</v>
      </c>
      <c r="L5" s="154" t="s">
        <v>1264</v>
      </c>
      <c r="M5" s="305" t="s">
        <v>5</v>
      </c>
      <c r="N5" s="255" t="s">
        <v>25</v>
      </c>
      <c r="O5" s="306"/>
      <c r="P5" s="307"/>
      <c r="Q5" s="277" t="s">
        <v>17</v>
      </c>
      <c r="R5" s="277" t="s">
        <v>12</v>
      </c>
      <c r="S5" s="277" t="s">
        <v>22</v>
      </c>
      <c r="T5" s="293" t="s">
        <v>2</v>
      </c>
      <c r="U5" s="214" t="s">
        <v>719</v>
      </c>
      <c r="V5" s="215"/>
      <c r="W5" s="215"/>
      <c r="X5" s="215"/>
      <c r="Y5" s="215"/>
      <c r="Z5" s="215"/>
      <c r="AA5" s="215"/>
      <c r="AB5" s="215"/>
      <c r="AC5" s="215"/>
      <c r="AD5" s="215"/>
      <c r="AE5" s="215"/>
      <c r="AF5" s="215"/>
      <c r="AG5" s="215"/>
      <c r="AH5" s="215"/>
      <c r="AI5" s="215"/>
      <c r="AJ5" s="215"/>
      <c r="AK5" s="215"/>
      <c r="AL5" s="215"/>
      <c r="AM5" s="216"/>
      <c r="AN5" s="280" t="s">
        <v>40</v>
      </c>
      <c r="AO5" s="211" t="s">
        <v>31</v>
      </c>
      <c r="AP5" s="211" t="s">
        <v>32</v>
      </c>
      <c r="AQ5" s="290" t="s">
        <v>26</v>
      </c>
    </row>
    <row r="6" spans="1:43" ht="20.100000000000001" customHeight="1" x14ac:dyDescent="0.15">
      <c r="A6" s="298"/>
      <c r="B6" s="283"/>
      <c r="C6" s="302"/>
      <c r="D6" s="285"/>
      <c r="E6" s="283"/>
      <c r="F6" s="303" t="s">
        <v>33</v>
      </c>
      <c r="G6" s="257" t="s">
        <v>10</v>
      </c>
      <c r="H6" s="285"/>
      <c r="I6" s="270" t="s">
        <v>11</v>
      </c>
      <c r="J6" s="257" t="s">
        <v>9</v>
      </c>
      <c r="K6" s="173" t="s">
        <v>3</v>
      </c>
      <c r="L6" s="153" t="s">
        <v>4</v>
      </c>
      <c r="M6" s="303"/>
      <c r="N6" s="257" t="s">
        <v>19</v>
      </c>
      <c r="O6" s="270" t="s">
        <v>18</v>
      </c>
      <c r="P6" s="271"/>
      <c r="Q6" s="283"/>
      <c r="R6" s="278"/>
      <c r="S6" s="278"/>
      <c r="T6" s="294"/>
      <c r="U6" s="217"/>
      <c r="V6" s="218"/>
      <c r="W6" s="218"/>
      <c r="X6" s="218"/>
      <c r="Y6" s="218"/>
      <c r="Z6" s="218"/>
      <c r="AA6" s="218"/>
      <c r="AB6" s="218"/>
      <c r="AC6" s="218"/>
      <c r="AD6" s="218"/>
      <c r="AE6" s="218"/>
      <c r="AF6" s="218"/>
      <c r="AG6" s="218"/>
      <c r="AH6" s="218"/>
      <c r="AI6" s="218"/>
      <c r="AJ6" s="218"/>
      <c r="AK6" s="218"/>
      <c r="AL6" s="218"/>
      <c r="AM6" s="219"/>
      <c r="AN6" s="281"/>
      <c r="AO6" s="212"/>
      <c r="AP6" s="212"/>
      <c r="AQ6" s="291"/>
    </row>
    <row r="7" spans="1:43" ht="21.6" customHeight="1" thickBot="1" x14ac:dyDescent="0.2">
      <c r="A7" s="299"/>
      <c r="B7" s="284"/>
      <c r="C7" s="272"/>
      <c r="D7" s="258"/>
      <c r="E7" s="284"/>
      <c r="F7" s="304"/>
      <c r="G7" s="258"/>
      <c r="H7" s="258"/>
      <c r="I7" s="272"/>
      <c r="J7" s="258"/>
      <c r="K7" s="9" t="s">
        <v>6</v>
      </c>
      <c r="L7" s="9" t="s">
        <v>7</v>
      </c>
      <c r="M7" s="10" t="s">
        <v>8</v>
      </c>
      <c r="N7" s="258"/>
      <c r="O7" s="272"/>
      <c r="P7" s="273"/>
      <c r="Q7" s="284"/>
      <c r="R7" s="279"/>
      <c r="S7" s="279"/>
      <c r="T7" s="295"/>
      <c r="U7" s="220" t="s">
        <v>47</v>
      </c>
      <c r="V7" s="221"/>
      <c r="W7" s="221"/>
      <c r="X7" s="221"/>
      <c r="Y7" s="221"/>
      <c r="Z7" s="222"/>
      <c r="AA7" s="220" t="s">
        <v>48</v>
      </c>
      <c r="AB7" s="221"/>
      <c r="AC7" s="221"/>
      <c r="AD7" s="221"/>
      <c r="AE7" s="221"/>
      <c r="AF7" s="222"/>
      <c r="AG7" s="220" t="s">
        <v>49</v>
      </c>
      <c r="AH7" s="221"/>
      <c r="AI7" s="221"/>
      <c r="AJ7" s="221"/>
      <c r="AK7" s="221"/>
      <c r="AL7" s="222"/>
      <c r="AM7" s="155" t="s">
        <v>46</v>
      </c>
      <c r="AN7" s="282"/>
      <c r="AO7" s="213"/>
      <c r="AP7" s="213"/>
      <c r="AQ7" s="292"/>
    </row>
    <row r="8" spans="1:43" ht="24.75" customHeight="1" x14ac:dyDescent="0.15">
      <c r="A8" s="11"/>
      <c r="B8" s="12" t="s">
        <v>337</v>
      </c>
      <c r="C8" s="12"/>
      <c r="D8" s="12"/>
      <c r="E8" s="13"/>
      <c r="F8" s="14"/>
      <c r="G8" s="14"/>
      <c r="H8" s="14"/>
      <c r="I8" s="14"/>
      <c r="J8" s="14"/>
      <c r="K8" s="15"/>
      <c r="L8" s="15"/>
      <c r="M8" s="15"/>
      <c r="N8" s="16"/>
      <c r="O8" s="16"/>
      <c r="P8" s="14"/>
      <c r="Q8" s="13"/>
      <c r="R8" s="13"/>
      <c r="S8" s="13"/>
      <c r="T8" s="17"/>
      <c r="U8" s="17"/>
      <c r="V8" s="17"/>
      <c r="W8" s="17"/>
      <c r="X8" s="17"/>
      <c r="Y8" s="17"/>
      <c r="Z8" s="17"/>
      <c r="AA8" s="17"/>
      <c r="AB8" s="17"/>
      <c r="AC8" s="17"/>
      <c r="AD8" s="17"/>
      <c r="AE8" s="17"/>
      <c r="AF8" s="17"/>
      <c r="AG8" s="17"/>
      <c r="AH8" s="17"/>
      <c r="AI8" s="17"/>
      <c r="AJ8" s="17"/>
      <c r="AK8" s="17"/>
      <c r="AL8" s="17"/>
      <c r="AM8" s="17"/>
      <c r="AN8" s="17"/>
      <c r="AO8" s="13"/>
      <c r="AP8" s="13"/>
      <c r="AQ8" s="18"/>
    </row>
    <row r="9" spans="1:43" ht="51" customHeight="1" thickBot="1" x14ac:dyDescent="0.2">
      <c r="A9" s="71">
        <v>1</v>
      </c>
      <c r="B9" s="72" t="s">
        <v>770</v>
      </c>
      <c r="C9" s="72" t="s">
        <v>771</v>
      </c>
      <c r="D9" s="73" t="s">
        <v>333</v>
      </c>
      <c r="E9" s="179">
        <v>18.741</v>
      </c>
      <c r="F9" s="190">
        <v>18.741</v>
      </c>
      <c r="G9" s="179">
        <v>0.26723400000000003</v>
      </c>
      <c r="H9" s="94" t="s">
        <v>806</v>
      </c>
      <c r="I9" s="19" t="s">
        <v>796</v>
      </c>
      <c r="J9" s="20" t="s">
        <v>960</v>
      </c>
      <c r="K9" s="179">
        <v>15.548</v>
      </c>
      <c r="L9" s="179">
        <v>15.622999999999999</v>
      </c>
      <c r="M9" s="24">
        <f t="shared" ref="M9:M15" si="0">L9-K9</f>
        <v>7.4999999999999289E-2</v>
      </c>
      <c r="N9" s="186">
        <v>0</v>
      </c>
      <c r="O9" s="161" t="s">
        <v>796</v>
      </c>
      <c r="P9" s="162" t="s">
        <v>912</v>
      </c>
      <c r="Q9" s="79"/>
      <c r="R9" s="79" t="s">
        <v>338</v>
      </c>
      <c r="S9" s="80" t="s">
        <v>0</v>
      </c>
      <c r="T9" s="81" t="s">
        <v>772</v>
      </c>
      <c r="U9" s="82" t="s">
        <v>341</v>
      </c>
      <c r="V9" s="65"/>
      <c r="W9" s="138" t="s">
        <v>747</v>
      </c>
      <c r="X9" s="83">
        <v>1</v>
      </c>
      <c r="Y9" s="138" t="s">
        <v>747</v>
      </c>
      <c r="Z9" s="67"/>
      <c r="AA9" s="82"/>
      <c r="AB9" s="65"/>
      <c r="AC9" s="138" t="s">
        <v>747</v>
      </c>
      <c r="AD9" s="66"/>
      <c r="AE9" s="138" t="s">
        <v>747</v>
      </c>
      <c r="AF9" s="67"/>
      <c r="AG9" s="82"/>
      <c r="AH9" s="65"/>
      <c r="AI9" s="138" t="s">
        <v>747</v>
      </c>
      <c r="AJ9" s="66"/>
      <c r="AK9" s="138" t="s">
        <v>747</v>
      </c>
      <c r="AL9" s="67"/>
      <c r="AM9" s="84"/>
      <c r="AN9" s="60" t="s">
        <v>334</v>
      </c>
      <c r="AO9" s="85" t="s">
        <v>27</v>
      </c>
      <c r="AP9" s="85"/>
      <c r="AQ9" s="86"/>
    </row>
    <row r="10" spans="1:43" ht="21" customHeight="1" x14ac:dyDescent="0.15">
      <c r="A10" s="11"/>
      <c r="B10" s="12" t="s">
        <v>342</v>
      </c>
      <c r="C10" s="12"/>
      <c r="D10" s="12"/>
      <c r="E10" s="191"/>
      <c r="F10" s="160"/>
      <c r="G10" s="160"/>
      <c r="H10" s="14"/>
      <c r="I10" s="14"/>
      <c r="J10" s="14"/>
      <c r="K10" s="182"/>
      <c r="L10" s="182"/>
      <c r="M10" s="182"/>
      <c r="N10" s="187"/>
      <c r="O10" s="16"/>
      <c r="P10" s="14"/>
      <c r="Q10" s="13"/>
      <c r="R10" s="13"/>
      <c r="S10" s="13"/>
      <c r="T10" s="17"/>
      <c r="U10" s="17"/>
      <c r="V10" s="17"/>
      <c r="W10" s="17"/>
      <c r="X10" s="17"/>
      <c r="Y10" s="17"/>
      <c r="Z10" s="17"/>
      <c r="AA10" s="17"/>
      <c r="AB10" s="17"/>
      <c r="AC10" s="17"/>
      <c r="AD10" s="17"/>
      <c r="AE10" s="17"/>
      <c r="AF10" s="17"/>
      <c r="AG10" s="17"/>
      <c r="AH10" s="17"/>
      <c r="AI10" s="17"/>
      <c r="AJ10" s="17"/>
      <c r="AK10" s="17"/>
      <c r="AL10" s="17"/>
      <c r="AM10" s="17"/>
      <c r="AN10" s="17"/>
      <c r="AO10" s="13"/>
      <c r="AP10" s="13"/>
      <c r="AQ10" s="18"/>
    </row>
    <row r="11" spans="1:43" ht="51" customHeight="1" x14ac:dyDescent="0.15">
      <c r="A11" s="71">
        <v>2</v>
      </c>
      <c r="B11" s="72" t="s">
        <v>773</v>
      </c>
      <c r="C11" s="72" t="s">
        <v>346</v>
      </c>
      <c r="D11" s="73" t="s">
        <v>333</v>
      </c>
      <c r="E11" s="179">
        <v>495.10700000000003</v>
      </c>
      <c r="F11" s="190">
        <v>495.10700000000003</v>
      </c>
      <c r="G11" s="179">
        <v>675.19828800000005</v>
      </c>
      <c r="H11" s="94" t="s">
        <v>806</v>
      </c>
      <c r="I11" s="19" t="s">
        <v>796</v>
      </c>
      <c r="J11" s="20" t="s">
        <v>957</v>
      </c>
      <c r="K11" s="179">
        <v>333.85199999999998</v>
      </c>
      <c r="L11" s="179">
        <v>930.28800000000001</v>
      </c>
      <c r="M11" s="24">
        <f t="shared" si="0"/>
        <v>596.43600000000004</v>
      </c>
      <c r="N11" s="188">
        <v>0</v>
      </c>
      <c r="O11" s="21" t="s">
        <v>796</v>
      </c>
      <c r="P11" s="22" t="s">
        <v>961</v>
      </c>
      <c r="Q11" s="79"/>
      <c r="R11" s="75" t="s">
        <v>338</v>
      </c>
      <c r="S11" s="80" t="s">
        <v>0</v>
      </c>
      <c r="T11" s="81" t="s">
        <v>607</v>
      </c>
      <c r="U11" s="82" t="s">
        <v>341</v>
      </c>
      <c r="V11" s="65"/>
      <c r="W11" s="138" t="s">
        <v>747</v>
      </c>
      <c r="X11" s="83">
        <v>2</v>
      </c>
      <c r="Y11" s="138" t="s">
        <v>747</v>
      </c>
      <c r="Z11" s="67"/>
      <c r="AA11" s="82"/>
      <c r="AB11" s="65"/>
      <c r="AC11" s="138" t="s">
        <v>747</v>
      </c>
      <c r="AD11" s="66"/>
      <c r="AE11" s="138" t="s">
        <v>747</v>
      </c>
      <c r="AF11" s="67"/>
      <c r="AG11" s="82"/>
      <c r="AH11" s="65"/>
      <c r="AI11" s="138" t="s">
        <v>747</v>
      </c>
      <c r="AJ11" s="66"/>
      <c r="AK11" s="138" t="s">
        <v>747</v>
      </c>
      <c r="AL11" s="67"/>
      <c r="AM11" s="84"/>
      <c r="AN11" s="60" t="s">
        <v>334</v>
      </c>
      <c r="AO11" s="85"/>
      <c r="AP11" s="85"/>
      <c r="AQ11" s="86"/>
    </row>
    <row r="12" spans="1:43" ht="66" customHeight="1" x14ac:dyDescent="0.15">
      <c r="A12" s="74">
        <v>3</v>
      </c>
      <c r="B12" s="75" t="s">
        <v>774</v>
      </c>
      <c r="C12" s="75" t="s">
        <v>346</v>
      </c>
      <c r="D12" s="76" t="s">
        <v>333</v>
      </c>
      <c r="E12" s="69">
        <v>759.48599999999999</v>
      </c>
      <c r="F12" s="192">
        <v>759.48599999999999</v>
      </c>
      <c r="G12" s="69">
        <v>761.65466400000003</v>
      </c>
      <c r="H12" s="94" t="s">
        <v>806</v>
      </c>
      <c r="I12" s="25" t="s">
        <v>796</v>
      </c>
      <c r="J12" s="26" t="s">
        <v>957</v>
      </c>
      <c r="K12" s="69">
        <v>759.48599999999999</v>
      </c>
      <c r="L12" s="69">
        <v>794.92</v>
      </c>
      <c r="M12" s="24">
        <f t="shared" si="0"/>
        <v>35.433999999999969</v>
      </c>
      <c r="N12" s="189">
        <v>0</v>
      </c>
      <c r="O12" s="21" t="s">
        <v>796</v>
      </c>
      <c r="P12" s="28" t="s">
        <v>962</v>
      </c>
      <c r="Q12" s="87"/>
      <c r="R12" s="75" t="s">
        <v>338</v>
      </c>
      <c r="S12" s="80" t="s">
        <v>0</v>
      </c>
      <c r="T12" s="81" t="s">
        <v>607</v>
      </c>
      <c r="U12" s="82" t="s">
        <v>341</v>
      </c>
      <c r="V12" s="65"/>
      <c r="W12" s="138" t="s">
        <v>45</v>
      </c>
      <c r="X12" s="83">
        <v>3</v>
      </c>
      <c r="Y12" s="138" t="s">
        <v>775</v>
      </c>
      <c r="Z12" s="67"/>
      <c r="AA12" s="82"/>
      <c r="AB12" s="65"/>
      <c r="AC12" s="138" t="s">
        <v>45</v>
      </c>
      <c r="AD12" s="66"/>
      <c r="AE12" s="138" t="s">
        <v>45</v>
      </c>
      <c r="AF12" s="67"/>
      <c r="AG12" s="82"/>
      <c r="AH12" s="65"/>
      <c r="AI12" s="138" t="s">
        <v>45</v>
      </c>
      <c r="AJ12" s="66"/>
      <c r="AK12" s="138" t="s">
        <v>775</v>
      </c>
      <c r="AL12" s="67"/>
      <c r="AM12" s="84"/>
      <c r="AN12" s="60" t="s">
        <v>334</v>
      </c>
      <c r="AO12" s="85"/>
      <c r="AP12" s="85"/>
      <c r="AQ12" s="86"/>
    </row>
    <row r="13" spans="1:43" ht="51" customHeight="1" x14ac:dyDescent="0.15">
      <c r="A13" s="74">
        <v>4</v>
      </c>
      <c r="B13" s="75" t="s">
        <v>776</v>
      </c>
      <c r="C13" s="75" t="s">
        <v>346</v>
      </c>
      <c r="D13" s="76" t="s">
        <v>333</v>
      </c>
      <c r="E13" s="69">
        <v>3201.991</v>
      </c>
      <c r="F13" s="192">
        <v>3201.991</v>
      </c>
      <c r="G13" s="69">
        <v>3047.3013980000001</v>
      </c>
      <c r="H13" s="94" t="s">
        <v>806</v>
      </c>
      <c r="I13" s="25" t="s">
        <v>796</v>
      </c>
      <c r="J13" s="26" t="s">
        <v>957</v>
      </c>
      <c r="K13" s="69">
        <v>3348.8429999999998</v>
      </c>
      <c r="L13" s="69">
        <v>4362.277</v>
      </c>
      <c r="M13" s="24">
        <f t="shared" si="0"/>
        <v>1013.4340000000002</v>
      </c>
      <c r="N13" s="189">
        <v>0</v>
      </c>
      <c r="O13" s="161" t="s">
        <v>796</v>
      </c>
      <c r="P13" s="78" t="s">
        <v>1297</v>
      </c>
      <c r="Q13" s="87" t="s">
        <v>1196</v>
      </c>
      <c r="R13" s="75" t="s">
        <v>338</v>
      </c>
      <c r="S13" s="80" t="s">
        <v>0</v>
      </c>
      <c r="T13" s="81" t="s">
        <v>607</v>
      </c>
      <c r="U13" s="82" t="s">
        <v>341</v>
      </c>
      <c r="V13" s="65"/>
      <c r="W13" s="138" t="s">
        <v>775</v>
      </c>
      <c r="X13" s="83">
        <v>4</v>
      </c>
      <c r="Y13" s="138" t="s">
        <v>775</v>
      </c>
      <c r="Z13" s="67"/>
      <c r="AA13" s="82"/>
      <c r="AB13" s="65"/>
      <c r="AC13" s="138" t="s">
        <v>775</v>
      </c>
      <c r="AD13" s="66"/>
      <c r="AE13" s="138" t="s">
        <v>775</v>
      </c>
      <c r="AF13" s="67"/>
      <c r="AG13" s="82"/>
      <c r="AH13" s="65"/>
      <c r="AI13" s="138" t="s">
        <v>775</v>
      </c>
      <c r="AJ13" s="66"/>
      <c r="AK13" s="138" t="s">
        <v>45</v>
      </c>
      <c r="AL13" s="67"/>
      <c r="AM13" s="84"/>
      <c r="AN13" s="60" t="s">
        <v>44</v>
      </c>
      <c r="AO13" s="85"/>
      <c r="AP13" s="85"/>
      <c r="AQ13" s="86"/>
    </row>
    <row r="14" spans="1:43" ht="51" customHeight="1" x14ac:dyDescent="0.15">
      <c r="A14" s="74">
        <v>5</v>
      </c>
      <c r="B14" s="75" t="s">
        <v>777</v>
      </c>
      <c r="C14" s="75" t="s">
        <v>347</v>
      </c>
      <c r="D14" s="76" t="s">
        <v>333</v>
      </c>
      <c r="E14" s="69">
        <v>128.34200000000001</v>
      </c>
      <c r="F14" s="192">
        <v>128.34200000000001</v>
      </c>
      <c r="G14" s="69">
        <v>125.295601</v>
      </c>
      <c r="H14" s="94" t="s">
        <v>806</v>
      </c>
      <c r="I14" s="25" t="s">
        <v>796</v>
      </c>
      <c r="J14" s="26" t="s">
        <v>958</v>
      </c>
      <c r="K14" s="69">
        <v>145.03800000000001</v>
      </c>
      <c r="L14" s="69">
        <v>148.02699999999999</v>
      </c>
      <c r="M14" s="24">
        <f t="shared" si="0"/>
        <v>2.9889999999999759</v>
      </c>
      <c r="N14" s="189">
        <v>0</v>
      </c>
      <c r="O14" s="21" t="s">
        <v>796</v>
      </c>
      <c r="P14" s="28" t="s">
        <v>963</v>
      </c>
      <c r="Q14" s="87"/>
      <c r="R14" s="75" t="s">
        <v>338</v>
      </c>
      <c r="S14" s="80" t="s">
        <v>0</v>
      </c>
      <c r="T14" s="81" t="s">
        <v>607</v>
      </c>
      <c r="U14" s="82" t="s">
        <v>341</v>
      </c>
      <c r="V14" s="65"/>
      <c r="W14" s="138" t="s">
        <v>775</v>
      </c>
      <c r="X14" s="83">
        <v>5</v>
      </c>
      <c r="Y14" s="138" t="s">
        <v>775</v>
      </c>
      <c r="Z14" s="67"/>
      <c r="AA14" s="82"/>
      <c r="AB14" s="65"/>
      <c r="AC14" s="138" t="s">
        <v>775</v>
      </c>
      <c r="AD14" s="66"/>
      <c r="AE14" s="138" t="s">
        <v>779</v>
      </c>
      <c r="AF14" s="67"/>
      <c r="AG14" s="82"/>
      <c r="AH14" s="65"/>
      <c r="AI14" s="138" t="s">
        <v>779</v>
      </c>
      <c r="AJ14" s="66"/>
      <c r="AK14" s="138" t="s">
        <v>775</v>
      </c>
      <c r="AL14" s="67"/>
      <c r="AM14" s="84"/>
      <c r="AN14" s="60" t="s">
        <v>44</v>
      </c>
      <c r="AO14" s="85"/>
      <c r="AP14" s="85"/>
      <c r="AQ14" s="86"/>
    </row>
    <row r="15" spans="1:43" ht="96" customHeight="1" thickBot="1" x14ac:dyDescent="0.2">
      <c r="A15" s="74">
        <v>6</v>
      </c>
      <c r="B15" s="75" t="s">
        <v>778</v>
      </c>
      <c r="C15" s="75" t="s">
        <v>348</v>
      </c>
      <c r="D15" s="75" t="s">
        <v>1261</v>
      </c>
      <c r="E15" s="69">
        <v>1850.4760000000001</v>
      </c>
      <c r="F15" s="192">
        <v>2015.7783029999998</v>
      </c>
      <c r="G15" s="69">
        <v>1975.2960909999999</v>
      </c>
      <c r="H15" s="167" t="s">
        <v>949</v>
      </c>
      <c r="I15" s="25" t="s">
        <v>796</v>
      </c>
      <c r="J15" s="26" t="s">
        <v>959</v>
      </c>
      <c r="K15" s="69">
        <v>0</v>
      </c>
      <c r="L15" s="69">
        <v>0</v>
      </c>
      <c r="M15" s="24">
        <f t="shared" si="0"/>
        <v>0</v>
      </c>
      <c r="N15" s="189">
        <v>0</v>
      </c>
      <c r="O15" s="161" t="s">
        <v>796</v>
      </c>
      <c r="P15" s="78" t="s">
        <v>1298</v>
      </c>
      <c r="Q15" s="87"/>
      <c r="R15" s="75" t="s">
        <v>338</v>
      </c>
      <c r="S15" s="80" t="s">
        <v>0</v>
      </c>
      <c r="T15" s="81" t="s">
        <v>607</v>
      </c>
      <c r="U15" s="82" t="s">
        <v>341</v>
      </c>
      <c r="V15" s="65"/>
      <c r="W15" s="138" t="s">
        <v>775</v>
      </c>
      <c r="X15" s="83">
        <v>6</v>
      </c>
      <c r="Y15" s="138" t="s">
        <v>775</v>
      </c>
      <c r="Z15" s="67"/>
      <c r="AA15" s="82"/>
      <c r="AB15" s="65"/>
      <c r="AC15" s="138" t="s">
        <v>775</v>
      </c>
      <c r="AD15" s="66"/>
      <c r="AE15" s="138" t="s">
        <v>775</v>
      </c>
      <c r="AF15" s="67"/>
      <c r="AG15" s="82"/>
      <c r="AH15" s="65"/>
      <c r="AI15" s="138" t="s">
        <v>775</v>
      </c>
      <c r="AJ15" s="66"/>
      <c r="AK15" s="138" t="s">
        <v>775</v>
      </c>
      <c r="AL15" s="67"/>
      <c r="AM15" s="84"/>
      <c r="AN15" s="60" t="s">
        <v>709</v>
      </c>
      <c r="AO15" s="85"/>
      <c r="AP15" s="85"/>
      <c r="AQ15" s="86"/>
    </row>
    <row r="16" spans="1:43" ht="21" customHeight="1" x14ac:dyDescent="0.15">
      <c r="A16" s="11"/>
      <c r="B16" s="12" t="s">
        <v>350</v>
      </c>
      <c r="C16" s="12"/>
      <c r="D16" s="12"/>
      <c r="E16" s="191"/>
      <c r="F16" s="160"/>
      <c r="G16" s="160"/>
      <c r="H16" s="14"/>
      <c r="I16" s="14"/>
      <c r="J16" s="14"/>
      <c r="K16" s="182"/>
      <c r="L16" s="182"/>
      <c r="M16" s="182"/>
      <c r="N16" s="187"/>
      <c r="O16" s="16"/>
      <c r="P16" s="14"/>
      <c r="Q16" s="13"/>
      <c r="R16" s="13"/>
      <c r="S16" s="13"/>
      <c r="T16" s="17"/>
      <c r="U16" s="17"/>
      <c r="V16" s="17"/>
      <c r="W16" s="17"/>
      <c r="X16" s="17"/>
      <c r="Y16" s="17"/>
      <c r="Z16" s="17"/>
      <c r="AA16" s="17"/>
      <c r="AB16" s="17"/>
      <c r="AC16" s="17"/>
      <c r="AD16" s="17"/>
      <c r="AE16" s="17"/>
      <c r="AF16" s="17"/>
      <c r="AG16" s="17"/>
      <c r="AH16" s="17"/>
      <c r="AI16" s="17"/>
      <c r="AJ16" s="17"/>
      <c r="AK16" s="17"/>
      <c r="AL16" s="17"/>
      <c r="AM16" s="17"/>
      <c r="AN16" s="17"/>
      <c r="AO16" s="13"/>
      <c r="AP16" s="13"/>
      <c r="AQ16" s="18"/>
    </row>
    <row r="17" spans="1:43" ht="147" customHeight="1" x14ac:dyDescent="0.15">
      <c r="A17" s="71">
        <v>7</v>
      </c>
      <c r="B17" s="72" t="s">
        <v>351</v>
      </c>
      <c r="C17" s="72" t="s">
        <v>344</v>
      </c>
      <c r="D17" s="72" t="s">
        <v>1262</v>
      </c>
      <c r="E17" s="179">
        <v>1071.432</v>
      </c>
      <c r="F17" s="190">
        <v>1330.5028179999999</v>
      </c>
      <c r="G17" s="179">
        <v>1326.9174</v>
      </c>
      <c r="H17" s="169" t="s">
        <v>1287</v>
      </c>
      <c r="I17" s="25" t="s">
        <v>796</v>
      </c>
      <c r="J17" s="20" t="s">
        <v>956</v>
      </c>
      <c r="K17" s="179">
        <v>0</v>
      </c>
      <c r="L17" s="179">
        <v>0</v>
      </c>
      <c r="M17" s="24">
        <f t="shared" ref="M17:M154" si="1">L17-K17</f>
        <v>0</v>
      </c>
      <c r="N17" s="188">
        <v>0</v>
      </c>
      <c r="O17" s="21" t="s">
        <v>796</v>
      </c>
      <c r="P17" s="22" t="s">
        <v>964</v>
      </c>
      <c r="Q17" s="87"/>
      <c r="R17" s="75" t="s">
        <v>338</v>
      </c>
      <c r="S17" s="80" t="s">
        <v>340</v>
      </c>
      <c r="T17" s="81" t="s">
        <v>607</v>
      </c>
      <c r="U17" s="82" t="s">
        <v>341</v>
      </c>
      <c r="V17" s="65"/>
      <c r="W17" s="138" t="s">
        <v>45</v>
      </c>
      <c r="X17" s="83">
        <v>7</v>
      </c>
      <c r="Y17" s="138" t="s">
        <v>45</v>
      </c>
      <c r="Z17" s="67"/>
      <c r="AA17" s="82"/>
      <c r="AB17" s="65"/>
      <c r="AC17" s="138" t="s">
        <v>45</v>
      </c>
      <c r="AD17" s="66"/>
      <c r="AE17" s="138" t="s">
        <v>45</v>
      </c>
      <c r="AF17" s="67"/>
      <c r="AG17" s="82"/>
      <c r="AH17" s="65"/>
      <c r="AI17" s="138" t="s">
        <v>45</v>
      </c>
      <c r="AJ17" s="66"/>
      <c r="AK17" s="138" t="s">
        <v>45</v>
      </c>
      <c r="AL17" s="67"/>
      <c r="AM17" s="84"/>
      <c r="AN17" s="60" t="s">
        <v>709</v>
      </c>
      <c r="AO17" s="85"/>
      <c r="AP17" s="85"/>
      <c r="AQ17" s="86"/>
    </row>
    <row r="18" spans="1:43" ht="194.25" customHeight="1" thickBot="1" x14ac:dyDescent="0.2">
      <c r="A18" s="74">
        <v>8</v>
      </c>
      <c r="B18" s="75" t="s">
        <v>352</v>
      </c>
      <c r="C18" s="75" t="s">
        <v>353</v>
      </c>
      <c r="D18" s="75" t="s">
        <v>333</v>
      </c>
      <c r="E18" s="69">
        <v>3598.2420000000002</v>
      </c>
      <c r="F18" s="192">
        <v>3598.2420000000002</v>
      </c>
      <c r="G18" s="69">
        <v>3527.148756</v>
      </c>
      <c r="H18" s="94" t="s">
        <v>806</v>
      </c>
      <c r="I18" s="25" t="s">
        <v>796</v>
      </c>
      <c r="J18" s="28" t="s">
        <v>950</v>
      </c>
      <c r="K18" s="69">
        <v>3601.694</v>
      </c>
      <c r="L18" s="69">
        <v>4738.8710000000001</v>
      </c>
      <c r="M18" s="24">
        <f t="shared" si="1"/>
        <v>1137.1770000000001</v>
      </c>
      <c r="N18" s="24">
        <v>0</v>
      </c>
      <c r="O18" s="27" t="s">
        <v>796</v>
      </c>
      <c r="P18" s="28" t="s">
        <v>965</v>
      </c>
      <c r="Q18" s="87" t="s">
        <v>1197</v>
      </c>
      <c r="R18" s="75" t="s">
        <v>338</v>
      </c>
      <c r="S18" s="80" t="s">
        <v>340</v>
      </c>
      <c r="T18" s="81" t="s">
        <v>607</v>
      </c>
      <c r="U18" s="82" t="s">
        <v>341</v>
      </c>
      <c r="V18" s="65"/>
      <c r="W18" s="138" t="s">
        <v>45</v>
      </c>
      <c r="X18" s="66">
        <v>8</v>
      </c>
      <c r="Y18" s="138" t="s">
        <v>45</v>
      </c>
      <c r="Z18" s="67"/>
      <c r="AA18" s="82"/>
      <c r="AB18" s="65"/>
      <c r="AC18" s="138" t="s">
        <v>45</v>
      </c>
      <c r="AD18" s="66"/>
      <c r="AE18" s="138" t="s">
        <v>45</v>
      </c>
      <c r="AF18" s="67"/>
      <c r="AG18" s="82"/>
      <c r="AH18" s="65"/>
      <c r="AI18" s="138" t="s">
        <v>331</v>
      </c>
      <c r="AJ18" s="66"/>
      <c r="AK18" s="138" t="s">
        <v>331</v>
      </c>
      <c r="AL18" s="67"/>
      <c r="AM18" s="84"/>
      <c r="AN18" s="60" t="s">
        <v>43</v>
      </c>
      <c r="AO18" s="85"/>
      <c r="AP18" s="85"/>
      <c r="AQ18" s="86"/>
    </row>
    <row r="19" spans="1:43" ht="21" customHeight="1" x14ac:dyDescent="0.15">
      <c r="A19" s="11"/>
      <c r="B19" s="12" t="s">
        <v>354</v>
      </c>
      <c r="C19" s="12"/>
      <c r="D19" s="12"/>
      <c r="E19" s="191"/>
      <c r="F19" s="160"/>
      <c r="G19" s="160"/>
      <c r="H19" s="14"/>
      <c r="I19" s="14"/>
      <c r="J19" s="14"/>
      <c r="K19" s="182"/>
      <c r="L19" s="182"/>
      <c r="M19" s="182"/>
      <c r="N19" s="187"/>
      <c r="O19" s="16"/>
      <c r="P19" s="14"/>
      <c r="Q19" s="13"/>
      <c r="R19" s="13"/>
      <c r="S19" s="13"/>
      <c r="T19" s="17"/>
      <c r="U19" s="17"/>
      <c r="V19" s="17"/>
      <c r="W19" s="17"/>
      <c r="X19" s="17"/>
      <c r="Y19" s="17"/>
      <c r="Z19" s="17"/>
      <c r="AA19" s="17"/>
      <c r="AB19" s="17"/>
      <c r="AC19" s="17"/>
      <c r="AD19" s="17"/>
      <c r="AE19" s="17"/>
      <c r="AF19" s="17"/>
      <c r="AG19" s="17"/>
      <c r="AH19" s="17"/>
      <c r="AI19" s="17"/>
      <c r="AJ19" s="17"/>
      <c r="AK19" s="17"/>
      <c r="AL19" s="17"/>
      <c r="AM19" s="17"/>
      <c r="AN19" s="17"/>
      <c r="AO19" s="13"/>
      <c r="AP19" s="13"/>
      <c r="AQ19" s="18"/>
    </row>
    <row r="20" spans="1:43" ht="51" customHeight="1" thickBot="1" x14ac:dyDescent="0.2">
      <c r="A20" s="74">
        <v>9</v>
      </c>
      <c r="B20" s="75" t="s">
        <v>355</v>
      </c>
      <c r="C20" s="75" t="s">
        <v>356</v>
      </c>
      <c r="D20" s="75" t="s">
        <v>333</v>
      </c>
      <c r="E20" s="69">
        <v>160.42599999999999</v>
      </c>
      <c r="F20" s="192">
        <v>160.42599999999999</v>
      </c>
      <c r="G20" s="69">
        <v>158.477024</v>
      </c>
      <c r="H20" s="94" t="s">
        <v>806</v>
      </c>
      <c r="I20" s="25" t="s">
        <v>796</v>
      </c>
      <c r="J20" s="26" t="s">
        <v>951</v>
      </c>
      <c r="K20" s="69">
        <v>160.42599999999999</v>
      </c>
      <c r="L20" s="69">
        <v>176.23599999999999</v>
      </c>
      <c r="M20" s="24">
        <f t="shared" si="1"/>
        <v>15.810000000000002</v>
      </c>
      <c r="N20" s="24">
        <v>0</v>
      </c>
      <c r="O20" s="27" t="s">
        <v>796</v>
      </c>
      <c r="P20" s="28" t="s">
        <v>966</v>
      </c>
      <c r="Q20" s="87"/>
      <c r="R20" s="87" t="s">
        <v>338</v>
      </c>
      <c r="S20" s="80" t="s">
        <v>340</v>
      </c>
      <c r="T20" s="81" t="s">
        <v>607</v>
      </c>
      <c r="U20" s="82" t="s">
        <v>341</v>
      </c>
      <c r="V20" s="65"/>
      <c r="W20" s="138" t="s">
        <v>45</v>
      </c>
      <c r="X20" s="66">
        <v>9</v>
      </c>
      <c r="Y20" s="138" t="s">
        <v>45</v>
      </c>
      <c r="Z20" s="67"/>
      <c r="AA20" s="82"/>
      <c r="AB20" s="65"/>
      <c r="AC20" s="138" t="s">
        <v>45</v>
      </c>
      <c r="AD20" s="66"/>
      <c r="AE20" s="138" t="s">
        <v>45</v>
      </c>
      <c r="AF20" s="67"/>
      <c r="AG20" s="82"/>
      <c r="AH20" s="65"/>
      <c r="AI20" s="138" t="s">
        <v>45</v>
      </c>
      <c r="AJ20" s="66"/>
      <c r="AK20" s="138" t="s">
        <v>45</v>
      </c>
      <c r="AL20" s="67"/>
      <c r="AM20" s="84"/>
      <c r="AN20" s="60" t="s">
        <v>692</v>
      </c>
      <c r="AO20" s="85"/>
      <c r="AP20" s="85"/>
      <c r="AQ20" s="86"/>
    </row>
    <row r="21" spans="1:43" ht="21" customHeight="1" x14ac:dyDescent="0.15">
      <c r="A21" s="11"/>
      <c r="B21" s="12" t="s">
        <v>357</v>
      </c>
      <c r="C21" s="12"/>
      <c r="D21" s="12"/>
      <c r="E21" s="191"/>
      <c r="F21" s="160"/>
      <c r="G21" s="160"/>
      <c r="H21" s="14"/>
      <c r="I21" s="14"/>
      <c r="J21" s="14"/>
      <c r="K21" s="182"/>
      <c r="L21" s="182"/>
      <c r="M21" s="182"/>
      <c r="N21" s="187"/>
      <c r="O21" s="16"/>
      <c r="P21" s="14"/>
      <c r="Q21" s="13"/>
      <c r="R21" s="13"/>
      <c r="S21" s="13"/>
      <c r="T21" s="17"/>
      <c r="U21" s="17"/>
      <c r="V21" s="17"/>
      <c r="W21" s="17"/>
      <c r="X21" s="17"/>
      <c r="Y21" s="17"/>
      <c r="Z21" s="17"/>
      <c r="AA21" s="17"/>
      <c r="AB21" s="17"/>
      <c r="AC21" s="17"/>
      <c r="AD21" s="17"/>
      <c r="AE21" s="17"/>
      <c r="AF21" s="17"/>
      <c r="AG21" s="17"/>
      <c r="AH21" s="17"/>
      <c r="AI21" s="17"/>
      <c r="AJ21" s="17"/>
      <c r="AK21" s="17"/>
      <c r="AL21" s="17"/>
      <c r="AM21" s="17"/>
      <c r="AN21" s="17"/>
      <c r="AO21" s="13"/>
      <c r="AP21" s="13"/>
      <c r="AQ21" s="18"/>
    </row>
    <row r="22" spans="1:43" ht="51" customHeight="1" thickBot="1" x14ac:dyDescent="0.2">
      <c r="A22" s="74">
        <v>10</v>
      </c>
      <c r="B22" s="75" t="s">
        <v>358</v>
      </c>
      <c r="C22" s="75" t="s">
        <v>704</v>
      </c>
      <c r="D22" s="75" t="s">
        <v>333</v>
      </c>
      <c r="E22" s="69">
        <v>2.7759999999999998</v>
      </c>
      <c r="F22" s="192">
        <v>2.7759999999999998</v>
      </c>
      <c r="G22" s="69">
        <v>0.67654199999999998</v>
      </c>
      <c r="H22" s="94" t="s">
        <v>806</v>
      </c>
      <c r="I22" s="25" t="s">
        <v>796</v>
      </c>
      <c r="J22" s="26" t="s">
        <v>952</v>
      </c>
      <c r="K22" s="69">
        <v>2.5129999999999999</v>
      </c>
      <c r="L22" s="69">
        <v>2.548</v>
      </c>
      <c r="M22" s="24">
        <f t="shared" si="1"/>
        <v>3.5000000000000142E-2</v>
      </c>
      <c r="N22" s="24">
        <v>0</v>
      </c>
      <c r="O22" s="27" t="s">
        <v>796</v>
      </c>
      <c r="P22" s="28" t="s">
        <v>967</v>
      </c>
      <c r="Q22" s="87"/>
      <c r="R22" s="87" t="s">
        <v>359</v>
      </c>
      <c r="S22" s="80" t="s">
        <v>360</v>
      </c>
      <c r="T22" s="81" t="s">
        <v>608</v>
      </c>
      <c r="U22" s="82" t="s">
        <v>341</v>
      </c>
      <c r="V22" s="65"/>
      <c r="W22" s="138" t="s">
        <v>45</v>
      </c>
      <c r="X22" s="66">
        <v>10</v>
      </c>
      <c r="Y22" s="138" t="s">
        <v>45</v>
      </c>
      <c r="Z22" s="67"/>
      <c r="AA22" s="82"/>
      <c r="AB22" s="65"/>
      <c r="AC22" s="138" t="s">
        <v>45</v>
      </c>
      <c r="AD22" s="66"/>
      <c r="AE22" s="138" t="s">
        <v>45</v>
      </c>
      <c r="AF22" s="67"/>
      <c r="AG22" s="82"/>
      <c r="AH22" s="65"/>
      <c r="AI22" s="138" t="s">
        <v>45</v>
      </c>
      <c r="AJ22" s="66"/>
      <c r="AK22" s="138" t="s">
        <v>45</v>
      </c>
      <c r="AL22" s="67"/>
      <c r="AM22" s="84"/>
      <c r="AN22" s="60" t="s">
        <v>44</v>
      </c>
      <c r="AO22" s="85"/>
      <c r="AP22" s="85"/>
      <c r="AQ22" s="86" t="s">
        <v>24</v>
      </c>
    </row>
    <row r="23" spans="1:43" ht="21" customHeight="1" x14ac:dyDescent="0.15">
      <c r="A23" s="11"/>
      <c r="B23" s="12" t="s">
        <v>361</v>
      </c>
      <c r="C23" s="12"/>
      <c r="D23" s="12"/>
      <c r="E23" s="191"/>
      <c r="F23" s="160"/>
      <c r="G23" s="160"/>
      <c r="H23" s="14"/>
      <c r="I23" s="14"/>
      <c r="J23" s="14"/>
      <c r="K23" s="182"/>
      <c r="L23" s="182"/>
      <c r="M23" s="182"/>
      <c r="N23" s="187"/>
      <c r="O23" s="16"/>
      <c r="P23" s="14"/>
      <c r="Q23" s="13"/>
      <c r="R23" s="13"/>
      <c r="S23" s="13"/>
      <c r="T23" s="17"/>
      <c r="U23" s="17"/>
      <c r="V23" s="17"/>
      <c r="W23" s="17"/>
      <c r="X23" s="17"/>
      <c r="Y23" s="17"/>
      <c r="Z23" s="17"/>
      <c r="AA23" s="17"/>
      <c r="AB23" s="17"/>
      <c r="AC23" s="17"/>
      <c r="AD23" s="17"/>
      <c r="AE23" s="17"/>
      <c r="AF23" s="17"/>
      <c r="AG23" s="17"/>
      <c r="AH23" s="17"/>
      <c r="AI23" s="17"/>
      <c r="AJ23" s="17"/>
      <c r="AK23" s="17"/>
      <c r="AL23" s="17"/>
      <c r="AM23" s="17"/>
      <c r="AN23" s="17"/>
      <c r="AO23" s="13"/>
      <c r="AP23" s="13"/>
      <c r="AQ23" s="18"/>
    </row>
    <row r="24" spans="1:43" ht="51" customHeight="1" thickBot="1" x14ac:dyDescent="0.2">
      <c r="A24" s="74">
        <v>11</v>
      </c>
      <c r="B24" s="75" t="s">
        <v>362</v>
      </c>
      <c r="C24" s="75" t="s">
        <v>677</v>
      </c>
      <c r="D24" s="75" t="s">
        <v>333</v>
      </c>
      <c r="E24" s="69">
        <v>6.8979999999999997</v>
      </c>
      <c r="F24" s="192">
        <v>6.8979999999999997</v>
      </c>
      <c r="G24" s="69">
        <v>1.6137999999999999</v>
      </c>
      <c r="H24" s="94" t="s">
        <v>806</v>
      </c>
      <c r="I24" s="25" t="s">
        <v>796</v>
      </c>
      <c r="J24" s="26" t="s">
        <v>953</v>
      </c>
      <c r="K24" s="69">
        <v>2.39</v>
      </c>
      <c r="L24" s="69">
        <v>6.7610000000000001</v>
      </c>
      <c r="M24" s="24">
        <f t="shared" si="1"/>
        <v>4.3710000000000004</v>
      </c>
      <c r="N24" s="24">
        <v>0</v>
      </c>
      <c r="O24" s="27" t="s">
        <v>796</v>
      </c>
      <c r="P24" s="28" t="s">
        <v>953</v>
      </c>
      <c r="Q24" s="87" t="s">
        <v>1198</v>
      </c>
      <c r="R24" s="87" t="s">
        <v>359</v>
      </c>
      <c r="S24" s="80" t="s">
        <v>360</v>
      </c>
      <c r="T24" s="81" t="s">
        <v>608</v>
      </c>
      <c r="U24" s="82" t="s">
        <v>341</v>
      </c>
      <c r="V24" s="65"/>
      <c r="W24" s="138" t="s">
        <v>45</v>
      </c>
      <c r="X24" s="66">
        <v>11</v>
      </c>
      <c r="Y24" s="138" t="s">
        <v>45</v>
      </c>
      <c r="Z24" s="67"/>
      <c r="AA24" s="82"/>
      <c r="AB24" s="65"/>
      <c r="AC24" s="138" t="s">
        <v>45</v>
      </c>
      <c r="AD24" s="66"/>
      <c r="AE24" s="138" t="s">
        <v>45</v>
      </c>
      <c r="AF24" s="67"/>
      <c r="AG24" s="82"/>
      <c r="AH24" s="65"/>
      <c r="AI24" s="138" t="s">
        <v>45</v>
      </c>
      <c r="AJ24" s="66"/>
      <c r="AK24" s="138" t="s">
        <v>45</v>
      </c>
      <c r="AL24" s="67"/>
      <c r="AM24" s="84"/>
      <c r="AN24" s="60" t="s">
        <v>692</v>
      </c>
      <c r="AO24" s="85"/>
      <c r="AP24" s="85"/>
      <c r="AQ24" s="86"/>
    </row>
    <row r="25" spans="1:43" ht="21" customHeight="1" x14ac:dyDescent="0.15">
      <c r="A25" s="11"/>
      <c r="B25" s="12" t="s">
        <v>363</v>
      </c>
      <c r="C25" s="12"/>
      <c r="D25" s="12"/>
      <c r="E25" s="191"/>
      <c r="F25" s="160"/>
      <c r="G25" s="160"/>
      <c r="H25" s="14"/>
      <c r="I25" s="14"/>
      <c r="J25" s="14"/>
      <c r="K25" s="182"/>
      <c r="L25" s="182"/>
      <c r="M25" s="182"/>
      <c r="N25" s="187"/>
      <c r="O25" s="16"/>
      <c r="P25" s="14"/>
      <c r="Q25" s="13"/>
      <c r="R25" s="13"/>
      <c r="S25" s="13"/>
      <c r="T25" s="17"/>
      <c r="U25" s="17"/>
      <c r="V25" s="17"/>
      <c r="W25" s="17"/>
      <c r="X25" s="17"/>
      <c r="Y25" s="17"/>
      <c r="Z25" s="17"/>
      <c r="AA25" s="17"/>
      <c r="AB25" s="17"/>
      <c r="AC25" s="17"/>
      <c r="AD25" s="17"/>
      <c r="AE25" s="17"/>
      <c r="AF25" s="17"/>
      <c r="AG25" s="17"/>
      <c r="AH25" s="17"/>
      <c r="AI25" s="17"/>
      <c r="AJ25" s="17"/>
      <c r="AK25" s="17"/>
      <c r="AL25" s="17"/>
      <c r="AM25" s="17"/>
      <c r="AN25" s="17"/>
      <c r="AO25" s="13"/>
      <c r="AP25" s="13"/>
      <c r="AQ25" s="18"/>
    </row>
    <row r="26" spans="1:43" ht="51" customHeight="1" thickBot="1" x14ac:dyDescent="0.2">
      <c r="A26" s="74">
        <v>12</v>
      </c>
      <c r="B26" s="75" t="s">
        <v>364</v>
      </c>
      <c r="C26" s="75" t="s">
        <v>705</v>
      </c>
      <c r="D26" s="75" t="s">
        <v>333</v>
      </c>
      <c r="E26" s="69">
        <v>0.89800000000000002</v>
      </c>
      <c r="F26" s="192">
        <v>0.89800000000000002</v>
      </c>
      <c r="G26" s="69">
        <v>0.18</v>
      </c>
      <c r="H26" s="94" t="s">
        <v>806</v>
      </c>
      <c r="I26" s="25" t="s">
        <v>796</v>
      </c>
      <c r="J26" s="26" t="s">
        <v>954</v>
      </c>
      <c r="K26" s="69">
        <v>0.68600000000000005</v>
      </c>
      <c r="L26" s="69">
        <v>0.68600000000000005</v>
      </c>
      <c r="M26" s="24">
        <f t="shared" si="1"/>
        <v>0</v>
      </c>
      <c r="N26" s="24">
        <v>0</v>
      </c>
      <c r="O26" s="27" t="s">
        <v>796</v>
      </c>
      <c r="P26" s="28" t="s">
        <v>917</v>
      </c>
      <c r="Q26" s="87"/>
      <c r="R26" s="87" t="s">
        <v>359</v>
      </c>
      <c r="S26" s="80" t="s">
        <v>360</v>
      </c>
      <c r="T26" s="81" t="s">
        <v>608</v>
      </c>
      <c r="U26" s="82" t="s">
        <v>341</v>
      </c>
      <c r="V26" s="65"/>
      <c r="W26" s="138" t="s">
        <v>45</v>
      </c>
      <c r="X26" s="66">
        <v>12</v>
      </c>
      <c r="Y26" s="138" t="s">
        <v>45</v>
      </c>
      <c r="Z26" s="67"/>
      <c r="AA26" s="82"/>
      <c r="AB26" s="65"/>
      <c r="AC26" s="138" t="s">
        <v>45</v>
      </c>
      <c r="AD26" s="66"/>
      <c r="AE26" s="138" t="s">
        <v>45</v>
      </c>
      <c r="AF26" s="67"/>
      <c r="AG26" s="82"/>
      <c r="AH26" s="65"/>
      <c r="AI26" s="138" t="s">
        <v>45</v>
      </c>
      <c r="AJ26" s="66"/>
      <c r="AK26" s="138" t="s">
        <v>45</v>
      </c>
      <c r="AL26" s="67"/>
      <c r="AM26" s="84"/>
      <c r="AN26" s="60" t="s">
        <v>44</v>
      </c>
      <c r="AO26" s="85"/>
      <c r="AP26" s="85"/>
      <c r="AQ26" s="86"/>
    </row>
    <row r="27" spans="1:43" ht="21" customHeight="1" x14ac:dyDescent="0.15">
      <c r="A27" s="11"/>
      <c r="B27" s="12" t="s">
        <v>400</v>
      </c>
      <c r="C27" s="12"/>
      <c r="D27" s="12"/>
      <c r="E27" s="191"/>
      <c r="F27" s="160"/>
      <c r="G27" s="160"/>
      <c r="H27" s="14"/>
      <c r="I27" s="14"/>
      <c r="J27" s="14"/>
      <c r="K27" s="182"/>
      <c r="L27" s="182"/>
      <c r="M27" s="182"/>
      <c r="N27" s="187"/>
      <c r="O27" s="16"/>
      <c r="P27" s="14"/>
      <c r="Q27" s="13"/>
      <c r="R27" s="13"/>
      <c r="S27" s="13"/>
      <c r="T27" s="17"/>
      <c r="U27" s="17"/>
      <c r="V27" s="17"/>
      <c r="W27" s="17"/>
      <c r="X27" s="17"/>
      <c r="Y27" s="17"/>
      <c r="Z27" s="17"/>
      <c r="AA27" s="17"/>
      <c r="AB27" s="17"/>
      <c r="AC27" s="17"/>
      <c r="AD27" s="17"/>
      <c r="AE27" s="17"/>
      <c r="AF27" s="17"/>
      <c r="AG27" s="17"/>
      <c r="AH27" s="17"/>
      <c r="AI27" s="17"/>
      <c r="AJ27" s="17"/>
      <c r="AK27" s="17"/>
      <c r="AL27" s="17"/>
      <c r="AM27" s="17"/>
      <c r="AN27" s="17"/>
      <c r="AO27" s="13"/>
      <c r="AP27" s="13"/>
      <c r="AQ27" s="18"/>
    </row>
    <row r="28" spans="1:43" ht="278.25" customHeight="1" thickBot="1" x14ac:dyDescent="0.2">
      <c r="A28" s="74">
        <v>13</v>
      </c>
      <c r="B28" s="75" t="s">
        <v>687</v>
      </c>
      <c r="C28" s="75" t="s">
        <v>706</v>
      </c>
      <c r="D28" s="75" t="s">
        <v>707</v>
      </c>
      <c r="E28" s="69">
        <v>12.832000000000001</v>
      </c>
      <c r="F28" s="192">
        <v>612.11900000000003</v>
      </c>
      <c r="G28" s="69">
        <v>545</v>
      </c>
      <c r="H28" s="94" t="s">
        <v>870</v>
      </c>
      <c r="I28" s="25" t="s">
        <v>799</v>
      </c>
      <c r="J28" s="26" t="s">
        <v>955</v>
      </c>
      <c r="K28" s="69">
        <v>0</v>
      </c>
      <c r="L28" s="69">
        <v>0</v>
      </c>
      <c r="M28" s="24">
        <f t="shared" ref="M28" si="2">L28-K28</f>
        <v>0</v>
      </c>
      <c r="N28" s="24">
        <v>0</v>
      </c>
      <c r="O28" s="27" t="s">
        <v>805</v>
      </c>
      <c r="P28" s="28" t="s">
        <v>1188</v>
      </c>
      <c r="Q28" s="87"/>
      <c r="R28" s="87" t="s">
        <v>359</v>
      </c>
      <c r="S28" s="80" t="s">
        <v>360</v>
      </c>
      <c r="T28" s="81" t="s">
        <v>608</v>
      </c>
      <c r="U28" s="82" t="s">
        <v>341</v>
      </c>
      <c r="V28" s="65" t="s">
        <v>332</v>
      </c>
      <c r="W28" s="138" t="s">
        <v>45</v>
      </c>
      <c r="X28" s="66">
        <v>1</v>
      </c>
      <c r="Y28" s="138" t="s">
        <v>45</v>
      </c>
      <c r="Z28" s="67"/>
      <c r="AA28" s="82"/>
      <c r="AB28" s="65"/>
      <c r="AC28" s="138" t="s">
        <v>45</v>
      </c>
      <c r="AD28" s="66"/>
      <c r="AE28" s="138" t="s">
        <v>45</v>
      </c>
      <c r="AF28" s="67"/>
      <c r="AG28" s="82"/>
      <c r="AH28" s="65"/>
      <c r="AI28" s="138" t="s">
        <v>45</v>
      </c>
      <c r="AJ28" s="66"/>
      <c r="AK28" s="138" t="s">
        <v>45</v>
      </c>
      <c r="AL28" s="67"/>
      <c r="AM28" s="84"/>
      <c r="AN28" s="60" t="s">
        <v>709</v>
      </c>
      <c r="AO28" s="85" t="s">
        <v>27</v>
      </c>
      <c r="AP28" s="85"/>
      <c r="AQ28" s="86"/>
    </row>
    <row r="29" spans="1:43" ht="21" customHeight="1" x14ac:dyDescent="0.15">
      <c r="A29" s="11"/>
      <c r="B29" s="12" t="s">
        <v>365</v>
      </c>
      <c r="C29" s="12"/>
      <c r="D29" s="12"/>
      <c r="E29" s="191"/>
      <c r="F29" s="160"/>
      <c r="G29" s="160"/>
      <c r="H29" s="14"/>
      <c r="I29" s="14"/>
      <c r="J29" s="14"/>
      <c r="K29" s="182"/>
      <c r="L29" s="182"/>
      <c r="M29" s="182"/>
      <c r="N29" s="187"/>
      <c r="O29" s="16"/>
      <c r="P29" s="14"/>
      <c r="Q29" s="13"/>
      <c r="R29" s="13"/>
      <c r="S29" s="13"/>
      <c r="T29" s="17"/>
      <c r="U29" s="17"/>
      <c r="V29" s="17"/>
      <c r="W29" s="17"/>
      <c r="X29" s="17"/>
      <c r="Y29" s="17"/>
      <c r="Z29" s="17"/>
      <c r="AA29" s="17"/>
      <c r="AB29" s="17"/>
      <c r="AC29" s="17"/>
      <c r="AD29" s="17"/>
      <c r="AE29" s="17"/>
      <c r="AF29" s="17"/>
      <c r="AG29" s="17"/>
      <c r="AH29" s="17"/>
      <c r="AI29" s="17"/>
      <c r="AJ29" s="17"/>
      <c r="AK29" s="17"/>
      <c r="AL29" s="17"/>
      <c r="AM29" s="17"/>
      <c r="AN29" s="17"/>
      <c r="AO29" s="13"/>
      <c r="AP29" s="13"/>
      <c r="AQ29" s="18"/>
    </row>
    <row r="30" spans="1:43" ht="51" customHeight="1" thickBot="1" x14ac:dyDescent="0.2">
      <c r="A30" s="74">
        <v>14</v>
      </c>
      <c r="B30" s="75" t="s">
        <v>661</v>
      </c>
      <c r="C30" s="75" t="s">
        <v>708</v>
      </c>
      <c r="D30" s="75" t="s">
        <v>333</v>
      </c>
      <c r="E30" s="69">
        <v>340.2</v>
      </c>
      <c r="F30" s="69">
        <v>327</v>
      </c>
      <c r="G30" s="69">
        <v>301</v>
      </c>
      <c r="H30" s="94" t="s">
        <v>806</v>
      </c>
      <c r="I30" s="25" t="s">
        <v>796</v>
      </c>
      <c r="J30" s="26" t="s">
        <v>1022</v>
      </c>
      <c r="K30" s="69">
        <v>169.65100000000001</v>
      </c>
      <c r="L30" s="69">
        <v>210.33099999999999</v>
      </c>
      <c r="M30" s="24">
        <f t="shared" ref="M30" si="3">L30-K30</f>
        <v>40.679999999999978</v>
      </c>
      <c r="N30" s="24">
        <v>0</v>
      </c>
      <c r="O30" s="27" t="s">
        <v>796</v>
      </c>
      <c r="P30" s="28" t="s">
        <v>968</v>
      </c>
      <c r="Q30" s="87" t="s">
        <v>1199</v>
      </c>
      <c r="R30" s="87" t="s">
        <v>662</v>
      </c>
      <c r="S30" s="80" t="s">
        <v>663</v>
      </c>
      <c r="T30" s="81" t="s">
        <v>664</v>
      </c>
      <c r="U30" s="82" t="s">
        <v>341</v>
      </c>
      <c r="V30" s="65"/>
      <c r="W30" s="138" t="s">
        <v>331</v>
      </c>
      <c r="X30" s="66">
        <v>13</v>
      </c>
      <c r="Y30" s="138" t="s">
        <v>331</v>
      </c>
      <c r="Z30" s="67"/>
      <c r="AA30" s="82"/>
      <c r="AB30" s="65"/>
      <c r="AC30" s="138" t="s">
        <v>331</v>
      </c>
      <c r="AD30" s="66"/>
      <c r="AE30" s="138" t="s">
        <v>331</v>
      </c>
      <c r="AF30" s="67"/>
      <c r="AG30" s="82"/>
      <c r="AH30" s="65"/>
      <c r="AI30" s="138" t="s">
        <v>331</v>
      </c>
      <c r="AJ30" s="66"/>
      <c r="AK30" s="138" t="s">
        <v>331</v>
      </c>
      <c r="AL30" s="67"/>
      <c r="AM30" s="84"/>
      <c r="AN30" s="60" t="s">
        <v>692</v>
      </c>
      <c r="AO30" s="85" t="s">
        <v>27</v>
      </c>
      <c r="AP30" s="85" t="s">
        <v>27</v>
      </c>
      <c r="AQ30" s="86"/>
    </row>
    <row r="31" spans="1:43" ht="21" customHeight="1" x14ac:dyDescent="0.15">
      <c r="A31" s="11"/>
      <c r="B31" s="12" t="s">
        <v>367</v>
      </c>
      <c r="C31" s="12"/>
      <c r="D31" s="12"/>
      <c r="E31" s="191"/>
      <c r="F31" s="160"/>
      <c r="G31" s="160"/>
      <c r="H31" s="14"/>
      <c r="I31" s="14"/>
      <c r="J31" s="14"/>
      <c r="K31" s="182"/>
      <c r="L31" s="182"/>
      <c r="M31" s="182"/>
      <c r="N31" s="187"/>
      <c r="O31" s="16"/>
      <c r="P31" s="14"/>
      <c r="Q31" s="13"/>
      <c r="R31" s="13"/>
      <c r="S31" s="13"/>
      <c r="T31" s="17"/>
      <c r="U31" s="17"/>
      <c r="V31" s="17"/>
      <c r="W31" s="17"/>
      <c r="X31" s="17"/>
      <c r="Y31" s="17"/>
      <c r="Z31" s="17"/>
      <c r="AA31" s="17"/>
      <c r="AB31" s="17"/>
      <c r="AC31" s="17"/>
      <c r="AD31" s="17"/>
      <c r="AE31" s="17"/>
      <c r="AF31" s="17"/>
      <c r="AG31" s="17"/>
      <c r="AH31" s="17"/>
      <c r="AI31" s="17"/>
      <c r="AJ31" s="17"/>
      <c r="AK31" s="17"/>
      <c r="AL31" s="17"/>
      <c r="AM31" s="17"/>
      <c r="AN31" s="17"/>
      <c r="AO31" s="13"/>
      <c r="AP31" s="13"/>
      <c r="AQ31" s="18"/>
    </row>
    <row r="32" spans="1:43" ht="162" customHeight="1" thickBot="1" x14ac:dyDescent="0.2">
      <c r="A32" s="74">
        <v>15</v>
      </c>
      <c r="B32" s="75" t="s">
        <v>368</v>
      </c>
      <c r="C32" s="75" t="s">
        <v>710</v>
      </c>
      <c r="D32" s="75" t="s">
        <v>333</v>
      </c>
      <c r="E32" s="69">
        <v>70.093000000000004</v>
      </c>
      <c r="F32" s="192">
        <v>70.093000000000004</v>
      </c>
      <c r="G32" s="69">
        <v>62.8</v>
      </c>
      <c r="H32" s="167" t="s">
        <v>900</v>
      </c>
      <c r="I32" s="25" t="s">
        <v>796</v>
      </c>
      <c r="J32" s="26" t="s">
        <v>1021</v>
      </c>
      <c r="K32" s="69">
        <v>72.289000000000001</v>
      </c>
      <c r="L32" s="69">
        <v>94.771000000000001</v>
      </c>
      <c r="M32" s="24">
        <f t="shared" si="1"/>
        <v>22.481999999999999</v>
      </c>
      <c r="N32" s="24">
        <v>0</v>
      </c>
      <c r="O32" s="27" t="s">
        <v>796</v>
      </c>
      <c r="P32" s="28" t="s">
        <v>1189</v>
      </c>
      <c r="Q32" s="87"/>
      <c r="R32" s="87" t="s">
        <v>366</v>
      </c>
      <c r="S32" s="80" t="s">
        <v>360</v>
      </c>
      <c r="T32" s="88" t="s">
        <v>608</v>
      </c>
      <c r="U32" s="82" t="s">
        <v>341</v>
      </c>
      <c r="V32" s="65"/>
      <c r="W32" s="138" t="s">
        <v>45</v>
      </c>
      <c r="X32" s="66">
        <v>14</v>
      </c>
      <c r="Y32" s="138" t="s">
        <v>45</v>
      </c>
      <c r="Z32" s="67"/>
      <c r="AA32" s="82"/>
      <c r="AB32" s="65"/>
      <c r="AC32" s="138" t="s">
        <v>45</v>
      </c>
      <c r="AD32" s="66"/>
      <c r="AE32" s="138" t="s">
        <v>45</v>
      </c>
      <c r="AF32" s="67"/>
      <c r="AG32" s="82"/>
      <c r="AH32" s="65"/>
      <c r="AI32" s="138" t="s">
        <v>45</v>
      </c>
      <c r="AJ32" s="66"/>
      <c r="AK32" s="138" t="s">
        <v>45</v>
      </c>
      <c r="AL32" s="67"/>
      <c r="AM32" s="84"/>
      <c r="AN32" s="60" t="s">
        <v>709</v>
      </c>
      <c r="AO32" s="85" t="s">
        <v>27</v>
      </c>
      <c r="AP32" s="85"/>
      <c r="AQ32" s="86"/>
    </row>
    <row r="33" spans="1:43" ht="21" customHeight="1" x14ac:dyDescent="0.15">
      <c r="A33" s="11"/>
      <c r="B33" s="12" t="s">
        <v>369</v>
      </c>
      <c r="C33" s="12"/>
      <c r="D33" s="12"/>
      <c r="E33" s="191"/>
      <c r="F33" s="160"/>
      <c r="G33" s="160"/>
      <c r="H33" s="14"/>
      <c r="I33" s="14"/>
      <c r="J33" s="14"/>
      <c r="K33" s="182"/>
      <c r="L33" s="182"/>
      <c r="M33" s="182"/>
      <c r="N33" s="187"/>
      <c r="O33" s="16"/>
      <c r="P33" s="14"/>
      <c r="Q33" s="13"/>
      <c r="R33" s="13"/>
      <c r="S33" s="13"/>
      <c r="T33" s="17"/>
      <c r="U33" s="17"/>
      <c r="V33" s="17"/>
      <c r="W33" s="17"/>
      <c r="X33" s="17"/>
      <c r="Y33" s="17"/>
      <c r="Z33" s="17"/>
      <c r="AA33" s="17"/>
      <c r="AB33" s="17"/>
      <c r="AC33" s="17"/>
      <c r="AD33" s="17"/>
      <c r="AE33" s="17"/>
      <c r="AF33" s="17"/>
      <c r="AG33" s="17"/>
      <c r="AH33" s="17"/>
      <c r="AI33" s="17"/>
      <c r="AJ33" s="17"/>
      <c r="AK33" s="17"/>
      <c r="AL33" s="17"/>
      <c r="AM33" s="17"/>
      <c r="AN33" s="17"/>
      <c r="AO33" s="13"/>
      <c r="AP33" s="13"/>
      <c r="AQ33" s="18"/>
    </row>
    <row r="34" spans="1:43" ht="51" customHeight="1" thickBot="1" x14ac:dyDescent="0.2">
      <c r="A34" s="74">
        <v>16</v>
      </c>
      <c r="B34" s="75" t="s">
        <v>370</v>
      </c>
      <c r="C34" s="75" t="s">
        <v>685</v>
      </c>
      <c r="D34" s="75" t="s">
        <v>333</v>
      </c>
      <c r="E34" s="69">
        <v>43.642000000000003</v>
      </c>
      <c r="F34" s="69">
        <v>43.642000000000003</v>
      </c>
      <c r="G34" s="69">
        <v>24</v>
      </c>
      <c r="H34" s="94" t="s">
        <v>806</v>
      </c>
      <c r="I34" s="25" t="s">
        <v>796</v>
      </c>
      <c r="J34" s="26" t="s">
        <v>873</v>
      </c>
      <c r="K34" s="69">
        <v>29.329000000000001</v>
      </c>
      <c r="L34" s="69">
        <v>29.306000000000001</v>
      </c>
      <c r="M34" s="24">
        <f t="shared" si="1"/>
        <v>-2.2999999999999687E-2</v>
      </c>
      <c r="N34" s="24">
        <v>0</v>
      </c>
      <c r="O34" s="27" t="s">
        <v>796</v>
      </c>
      <c r="P34" s="28" t="s">
        <v>1182</v>
      </c>
      <c r="Q34" s="87"/>
      <c r="R34" s="87" t="s">
        <v>366</v>
      </c>
      <c r="S34" s="80" t="s">
        <v>360</v>
      </c>
      <c r="T34" s="88" t="s">
        <v>608</v>
      </c>
      <c r="U34" s="82" t="s">
        <v>341</v>
      </c>
      <c r="V34" s="65"/>
      <c r="W34" s="138" t="s">
        <v>45</v>
      </c>
      <c r="X34" s="66">
        <v>15</v>
      </c>
      <c r="Y34" s="138" t="s">
        <v>45</v>
      </c>
      <c r="Z34" s="67"/>
      <c r="AA34" s="82"/>
      <c r="AB34" s="65"/>
      <c r="AC34" s="138" t="s">
        <v>45</v>
      </c>
      <c r="AD34" s="66"/>
      <c r="AE34" s="138" t="s">
        <v>45</v>
      </c>
      <c r="AF34" s="67"/>
      <c r="AG34" s="82"/>
      <c r="AH34" s="65"/>
      <c r="AI34" s="138" t="s">
        <v>45</v>
      </c>
      <c r="AJ34" s="66"/>
      <c r="AK34" s="138" t="s">
        <v>45</v>
      </c>
      <c r="AL34" s="67"/>
      <c r="AM34" s="84"/>
      <c r="AN34" s="60" t="s">
        <v>692</v>
      </c>
      <c r="AO34" s="85" t="s">
        <v>27</v>
      </c>
      <c r="AP34" s="85"/>
      <c r="AQ34" s="86"/>
    </row>
    <row r="35" spans="1:43" ht="21" customHeight="1" x14ac:dyDescent="0.15">
      <c r="A35" s="11"/>
      <c r="B35" s="12" t="s">
        <v>372</v>
      </c>
      <c r="C35" s="12"/>
      <c r="D35" s="12"/>
      <c r="E35" s="191"/>
      <c r="F35" s="160"/>
      <c r="G35" s="160"/>
      <c r="H35" s="14"/>
      <c r="I35" s="14"/>
      <c r="J35" s="14"/>
      <c r="K35" s="182"/>
      <c r="L35" s="182"/>
      <c r="M35" s="182"/>
      <c r="N35" s="187"/>
      <c r="O35" s="16"/>
      <c r="P35" s="14"/>
      <c r="Q35" s="13"/>
      <c r="R35" s="13"/>
      <c r="S35" s="13"/>
      <c r="T35" s="17"/>
      <c r="U35" s="17"/>
      <c r="V35" s="17"/>
      <c r="W35" s="17"/>
      <c r="X35" s="17"/>
      <c r="Y35" s="17"/>
      <c r="Z35" s="17"/>
      <c r="AA35" s="17"/>
      <c r="AB35" s="17"/>
      <c r="AC35" s="17"/>
      <c r="AD35" s="17"/>
      <c r="AE35" s="17"/>
      <c r="AF35" s="17"/>
      <c r="AG35" s="17"/>
      <c r="AH35" s="17"/>
      <c r="AI35" s="17"/>
      <c r="AJ35" s="17"/>
      <c r="AK35" s="17"/>
      <c r="AL35" s="17"/>
      <c r="AM35" s="17"/>
      <c r="AN35" s="17"/>
      <c r="AO35" s="13"/>
      <c r="AP35" s="13"/>
      <c r="AQ35" s="18"/>
    </row>
    <row r="36" spans="1:43" ht="201" customHeight="1" x14ac:dyDescent="0.15">
      <c r="A36" s="74">
        <v>17</v>
      </c>
      <c r="B36" s="75" t="s">
        <v>373</v>
      </c>
      <c r="C36" s="75" t="s">
        <v>711</v>
      </c>
      <c r="D36" s="75" t="s">
        <v>333</v>
      </c>
      <c r="E36" s="69">
        <v>70.67</v>
      </c>
      <c r="F36" s="69">
        <v>70.67</v>
      </c>
      <c r="G36" s="69">
        <v>60.544431000000003</v>
      </c>
      <c r="H36" s="94" t="s">
        <v>1009</v>
      </c>
      <c r="I36" s="25" t="s">
        <v>796</v>
      </c>
      <c r="J36" s="26" t="s">
        <v>874</v>
      </c>
      <c r="K36" s="69">
        <v>62.548000000000002</v>
      </c>
      <c r="L36" s="69">
        <v>81.174000000000007</v>
      </c>
      <c r="M36" s="24">
        <f t="shared" si="1"/>
        <v>18.626000000000005</v>
      </c>
      <c r="N36" s="24">
        <v>0</v>
      </c>
      <c r="O36" s="27" t="s">
        <v>796</v>
      </c>
      <c r="P36" s="28" t="s">
        <v>969</v>
      </c>
      <c r="Q36" s="87" t="s">
        <v>1200</v>
      </c>
      <c r="R36" s="87" t="s">
        <v>376</v>
      </c>
      <c r="S36" s="80" t="s">
        <v>360</v>
      </c>
      <c r="T36" s="88" t="s">
        <v>608</v>
      </c>
      <c r="U36" s="82" t="s">
        <v>341</v>
      </c>
      <c r="V36" s="65"/>
      <c r="W36" s="138" t="s">
        <v>45</v>
      </c>
      <c r="X36" s="66">
        <v>16</v>
      </c>
      <c r="Y36" s="138" t="s">
        <v>45</v>
      </c>
      <c r="Z36" s="67"/>
      <c r="AA36" s="82"/>
      <c r="AB36" s="65"/>
      <c r="AC36" s="138" t="s">
        <v>45</v>
      </c>
      <c r="AD36" s="66"/>
      <c r="AE36" s="138" t="s">
        <v>45</v>
      </c>
      <c r="AF36" s="67"/>
      <c r="AG36" s="82"/>
      <c r="AH36" s="65"/>
      <c r="AI36" s="138" t="s">
        <v>45</v>
      </c>
      <c r="AJ36" s="66"/>
      <c r="AK36" s="138" t="s">
        <v>45</v>
      </c>
      <c r="AL36" s="67"/>
      <c r="AM36" s="84"/>
      <c r="AN36" s="60" t="s">
        <v>709</v>
      </c>
      <c r="AO36" s="85"/>
      <c r="AP36" s="85"/>
      <c r="AQ36" s="86"/>
    </row>
    <row r="37" spans="1:43" ht="163.5" customHeight="1" x14ac:dyDescent="0.15">
      <c r="A37" s="74">
        <v>18</v>
      </c>
      <c r="B37" s="75" t="s">
        <v>374</v>
      </c>
      <c r="C37" s="75" t="s">
        <v>711</v>
      </c>
      <c r="D37" s="75" t="s">
        <v>333</v>
      </c>
      <c r="E37" s="69">
        <v>153.60499999999999</v>
      </c>
      <c r="F37" s="192">
        <v>153.60499999999999</v>
      </c>
      <c r="G37" s="69">
        <v>140.52569299999999</v>
      </c>
      <c r="H37" s="94" t="s">
        <v>806</v>
      </c>
      <c r="I37" s="25" t="s">
        <v>796</v>
      </c>
      <c r="J37" s="26" t="s">
        <v>1192</v>
      </c>
      <c r="K37" s="69">
        <v>148.95500000000001</v>
      </c>
      <c r="L37" s="69">
        <v>167.672</v>
      </c>
      <c r="M37" s="24">
        <f t="shared" si="1"/>
        <v>18.716999999999985</v>
      </c>
      <c r="N37" s="24">
        <v>0</v>
      </c>
      <c r="O37" s="27" t="s">
        <v>796</v>
      </c>
      <c r="P37" s="28" t="s">
        <v>970</v>
      </c>
      <c r="Q37" s="87"/>
      <c r="R37" s="87" t="s">
        <v>376</v>
      </c>
      <c r="S37" s="80" t="s">
        <v>360</v>
      </c>
      <c r="T37" s="81" t="s">
        <v>608</v>
      </c>
      <c r="U37" s="82" t="s">
        <v>341</v>
      </c>
      <c r="V37" s="65"/>
      <c r="W37" s="138" t="s">
        <v>45</v>
      </c>
      <c r="X37" s="66">
        <v>17</v>
      </c>
      <c r="Y37" s="138" t="s">
        <v>45</v>
      </c>
      <c r="Z37" s="67"/>
      <c r="AA37" s="82"/>
      <c r="AB37" s="65"/>
      <c r="AC37" s="138" t="s">
        <v>45</v>
      </c>
      <c r="AD37" s="66"/>
      <c r="AE37" s="138" t="s">
        <v>45</v>
      </c>
      <c r="AF37" s="67"/>
      <c r="AG37" s="82"/>
      <c r="AH37" s="65"/>
      <c r="AI37" s="138" t="s">
        <v>45</v>
      </c>
      <c r="AJ37" s="66"/>
      <c r="AK37" s="138" t="s">
        <v>45</v>
      </c>
      <c r="AL37" s="67"/>
      <c r="AM37" s="84"/>
      <c r="AN37" s="60" t="s">
        <v>692</v>
      </c>
      <c r="AO37" s="85"/>
      <c r="AP37" s="85"/>
      <c r="AQ37" s="86"/>
    </row>
    <row r="38" spans="1:43" ht="51" customHeight="1" thickBot="1" x14ac:dyDescent="0.2">
      <c r="A38" s="113">
        <v>19</v>
      </c>
      <c r="B38" s="114" t="s">
        <v>375</v>
      </c>
      <c r="C38" s="114" t="s">
        <v>711</v>
      </c>
      <c r="D38" s="114" t="s">
        <v>333</v>
      </c>
      <c r="E38" s="180">
        <v>41.247</v>
      </c>
      <c r="F38" s="180">
        <v>41.247</v>
      </c>
      <c r="G38" s="180">
        <v>36.686</v>
      </c>
      <c r="H38" s="94" t="s">
        <v>806</v>
      </c>
      <c r="I38" s="115" t="s">
        <v>796</v>
      </c>
      <c r="J38" s="116" t="s">
        <v>1193</v>
      </c>
      <c r="K38" s="180">
        <v>40.442999999999998</v>
      </c>
      <c r="L38" s="180">
        <v>47.856000000000002</v>
      </c>
      <c r="M38" s="181">
        <f t="shared" si="1"/>
        <v>7.4130000000000038</v>
      </c>
      <c r="N38" s="181">
        <v>0</v>
      </c>
      <c r="O38" s="117" t="s">
        <v>796</v>
      </c>
      <c r="P38" s="118" t="s">
        <v>971</v>
      </c>
      <c r="Q38" s="119" t="s">
        <v>1201</v>
      </c>
      <c r="R38" s="119" t="s">
        <v>376</v>
      </c>
      <c r="S38" s="120" t="s">
        <v>360</v>
      </c>
      <c r="T38" s="121" t="s">
        <v>608</v>
      </c>
      <c r="U38" s="122" t="s">
        <v>341</v>
      </c>
      <c r="V38" s="123"/>
      <c r="W38" s="124" t="s">
        <v>45</v>
      </c>
      <c r="X38" s="125">
        <v>18</v>
      </c>
      <c r="Y38" s="124" t="s">
        <v>45</v>
      </c>
      <c r="Z38" s="126"/>
      <c r="AA38" s="122"/>
      <c r="AB38" s="123"/>
      <c r="AC38" s="124" t="s">
        <v>45</v>
      </c>
      <c r="AD38" s="125"/>
      <c r="AE38" s="124" t="s">
        <v>45</v>
      </c>
      <c r="AF38" s="126"/>
      <c r="AG38" s="122"/>
      <c r="AH38" s="123"/>
      <c r="AI38" s="124" t="s">
        <v>45</v>
      </c>
      <c r="AJ38" s="125"/>
      <c r="AK38" s="124" t="s">
        <v>45</v>
      </c>
      <c r="AL38" s="126"/>
      <c r="AM38" s="121"/>
      <c r="AN38" s="127" t="s">
        <v>334</v>
      </c>
      <c r="AO38" s="128"/>
      <c r="AP38" s="128"/>
      <c r="AQ38" s="129" t="s">
        <v>24</v>
      </c>
    </row>
    <row r="39" spans="1:43" ht="21" customHeight="1" x14ac:dyDescent="0.15">
      <c r="A39" s="11"/>
      <c r="B39" s="12" t="s">
        <v>1011</v>
      </c>
      <c r="C39" s="12"/>
      <c r="D39" s="12"/>
      <c r="E39" s="191"/>
      <c r="F39" s="160"/>
      <c r="G39" s="160"/>
      <c r="H39" s="14"/>
      <c r="I39" s="14"/>
      <c r="J39" s="14"/>
      <c r="K39" s="182"/>
      <c r="L39" s="182"/>
      <c r="M39" s="182"/>
      <c r="N39" s="187"/>
      <c r="O39" s="16"/>
      <c r="P39" s="14"/>
      <c r="Q39" s="13"/>
      <c r="R39" s="13"/>
      <c r="S39" s="13"/>
      <c r="T39" s="17"/>
      <c r="U39" s="17"/>
      <c r="V39" s="17"/>
      <c r="W39" s="17"/>
      <c r="X39" s="17"/>
      <c r="Y39" s="17"/>
      <c r="Z39" s="17"/>
      <c r="AA39" s="17"/>
      <c r="AB39" s="17"/>
      <c r="AC39" s="17"/>
      <c r="AD39" s="17"/>
      <c r="AE39" s="17"/>
      <c r="AF39" s="17"/>
      <c r="AG39" s="17"/>
      <c r="AH39" s="17"/>
      <c r="AI39" s="17"/>
      <c r="AJ39" s="17"/>
      <c r="AK39" s="17"/>
      <c r="AL39" s="17"/>
      <c r="AM39" s="17"/>
      <c r="AN39" s="17"/>
      <c r="AO39" s="13"/>
      <c r="AP39" s="13"/>
      <c r="AQ39" s="18"/>
    </row>
    <row r="40" spans="1:43" ht="149.25" customHeight="1" x14ac:dyDescent="0.15">
      <c r="A40" s="74">
        <v>20</v>
      </c>
      <c r="B40" s="75" t="s">
        <v>377</v>
      </c>
      <c r="C40" s="75" t="s">
        <v>665</v>
      </c>
      <c r="D40" s="75" t="s">
        <v>333</v>
      </c>
      <c r="E40" s="69">
        <v>31.939</v>
      </c>
      <c r="F40" s="69">
        <v>31.939</v>
      </c>
      <c r="G40" s="69">
        <v>27.315014000000001</v>
      </c>
      <c r="H40" s="94" t="s">
        <v>806</v>
      </c>
      <c r="I40" s="25" t="s">
        <v>807</v>
      </c>
      <c r="J40" s="26" t="s">
        <v>1017</v>
      </c>
      <c r="K40" s="69">
        <v>40.930999999999997</v>
      </c>
      <c r="L40" s="69">
        <v>24.91</v>
      </c>
      <c r="M40" s="24">
        <f t="shared" ref="M40:M41" si="4">L40-K40</f>
        <v>-16.020999999999997</v>
      </c>
      <c r="N40" s="69">
        <v>0</v>
      </c>
      <c r="O40" s="108" t="s">
        <v>796</v>
      </c>
      <c r="P40" s="75" t="s">
        <v>972</v>
      </c>
      <c r="Q40" s="87"/>
      <c r="R40" s="87" t="s">
        <v>378</v>
      </c>
      <c r="S40" s="80" t="s">
        <v>360</v>
      </c>
      <c r="T40" s="81" t="s">
        <v>609</v>
      </c>
      <c r="U40" s="82" t="s">
        <v>341</v>
      </c>
      <c r="V40" s="65"/>
      <c r="W40" s="138" t="s">
        <v>45</v>
      </c>
      <c r="X40" s="66">
        <v>19</v>
      </c>
      <c r="Y40" s="138" t="s">
        <v>45</v>
      </c>
      <c r="Z40" s="67"/>
      <c r="AA40" s="82"/>
      <c r="AB40" s="65"/>
      <c r="AC40" s="138" t="s">
        <v>45</v>
      </c>
      <c r="AD40" s="66"/>
      <c r="AE40" s="138" t="s">
        <v>45</v>
      </c>
      <c r="AF40" s="67"/>
      <c r="AG40" s="82"/>
      <c r="AH40" s="65"/>
      <c r="AI40" s="138" t="s">
        <v>45</v>
      </c>
      <c r="AJ40" s="66"/>
      <c r="AK40" s="138" t="s">
        <v>45</v>
      </c>
      <c r="AL40" s="67"/>
      <c r="AM40" s="84"/>
      <c r="AN40" s="60" t="s">
        <v>334</v>
      </c>
      <c r="AO40" s="85" t="s">
        <v>27</v>
      </c>
      <c r="AP40" s="85"/>
      <c r="AQ40" s="86"/>
    </row>
    <row r="41" spans="1:43" ht="138" customHeight="1" thickBot="1" x14ac:dyDescent="0.2">
      <c r="A41" s="74">
        <v>21</v>
      </c>
      <c r="B41" s="75" t="s">
        <v>401</v>
      </c>
      <c r="C41" s="75" t="s">
        <v>673</v>
      </c>
      <c r="D41" s="75" t="s">
        <v>722</v>
      </c>
      <c r="E41" s="69">
        <v>500</v>
      </c>
      <c r="F41" s="69">
        <v>481.71</v>
      </c>
      <c r="G41" s="69">
        <v>390.85454399999998</v>
      </c>
      <c r="H41" s="94" t="s">
        <v>808</v>
      </c>
      <c r="I41" s="25" t="s">
        <v>807</v>
      </c>
      <c r="J41" s="26" t="s">
        <v>1018</v>
      </c>
      <c r="K41" s="69">
        <v>494.96</v>
      </c>
      <c r="L41" s="69">
        <v>517.01900000000001</v>
      </c>
      <c r="M41" s="24">
        <f t="shared" si="4"/>
        <v>22.059000000000026</v>
      </c>
      <c r="N41" s="69">
        <v>0</v>
      </c>
      <c r="O41" s="108" t="s">
        <v>796</v>
      </c>
      <c r="P41" s="75" t="s">
        <v>973</v>
      </c>
      <c r="Q41" s="87" t="s">
        <v>1202</v>
      </c>
      <c r="R41" s="87" t="s">
        <v>378</v>
      </c>
      <c r="S41" s="80" t="s">
        <v>360</v>
      </c>
      <c r="T41" s="81" t="s">
        <v>655</v>
      </c>
      <c r="U41" s="82" t="s">
        <v>341</v>
      </c>
      <c r="V41" s="65" t="s">
        <v>332</v>
      </c>
      <c r="W41" s="138" t="s">
        <v>45</v>
      </c>
      <c r="X41" s="66">
        <v>2</v>
      </c>
      <c r="Y41" s="138" t="s">
        <v>45</v>
      </c>
      <c r="Z41" s="67"/>
      <c r="AA41" s="82"/>
      <c r="AB41" s="65"/>
      <c r="AC41" s="138" t="s">
        <v>45</v>
      </c>
      <c r="AD41" s="66"/>
      <c r="AE41" s="138" t="s">
        <v>45</v>
      </c>
      <c r="AF41" s="67"/>
      <c r="AG41" s="82"/>
      <c r="AH41" s="65"/>
      <c r="AI41" s="138" t="s">
        <v>45</v>
      </c>
      <c r="AJ41" s="66"/>
      <c r="AK41" s="138" t="s">
        <v>45</v>
      </c>
      <c r="AL41" s="67"/>
      <c r="AM41" s="84"/>
      <c r="AN41" s="60" t="s">
        <v>371</v>
      </c>
      <c r="AO41" s="85"/>
      <c r="AP41" s="85" t="s">
        <v>27</v>
      </c>
      <c r="AQ41" s="86"/>
    </row>
    <row r="42" spans="1:43" ht="21" customHeight="1" x14ac:dyDescent="0.15">
      <c r="A42" s="11"/>
      <c r="B42" s="12" t="s">
        <v>1010</v>
      </c>
      <c r="C42" s="12"/>
      <c r="D42" s="12"/>
      <c r="E42" s="191"/>
      <c r="F42" s="160"/>
      <c r="G42" s="160"/>
      <c r="H42" s="14"/>
      <c r="I42" s="14"/>
      <c r="J42" s="14"/>
      <c r="K42" s="182"/>
      <c r="L42" s="182"/>
      <c r="M42" s="182"/>
      <c r="N42" s="187"/>
      <c r="O42" s="16"/>
      <c r="P42" s="14"/>
      <c r="Q42" s="13"/>
      <c r="R42" s="13"/>
      <c r="S42" s="13"/>
      <c r="T42" s="17"/>
      <c r="U42" s="17"/>
      <c r="V42" s="17"/>
      <c r="W42" s="17"/>
      <c r="X42" s="17"/>
      <c r="Y42" s="17"/>
      <c r="Z42" s="17"/>
      <c r="AA42" s="17"/>
      <c r="AB42" s="17"/>
      <c r="AC42" s="17"/>
      <c r="AD42" s="17"/>
      <c r="AE42" s="17"/>
      <c r="AF42" s="17"/>
      <c r="AG42" s="17"/>
      <c r="AH42" s="17"/>
      <c r="AI42" s="17"/>
      <c r="AJ42" s="17"/>
      <c r="AK42" s="17"/>
      <c r="AL42" s="17"/>
      <c r="AM42" s="17"/>
      <c r="AN42" s="17"/>
      <c r="AO42" s="13"/>
      <c r="AP42" s="13"/>
      <c r="AQ42" s="18"/>
    </row>
    <row r="43" spans="1:43" ht="64.5" customHeight="1" thickBot="1" x14ac:dyDescent="0.2">
      <c r="A43" s="74">
        <v>22</v>
      </c>
      <c r="B43" s="75" t="s">
        <v>379</v>
      </c>
      <c r="C43" s="75" t="s">
        <v>666</v>
      </c>
      <c r="D43" s="75" t="s">
        <v>1263</v>
      </c>
      <c r="E43" s="69">
        <v>401.45400000000001</v>
      </c>
      <c r="F43" s="192">
        <v>302.45400000000001</v>
      </c>
      <c r="G43" s="69">
        <v>298.00418000000002</v>
      </c>
      <c r="H43" s="94" t="s">
        <v>809</v>
      </c>
      <c r="I43" s="25" t="s">
        <v>807</v>
      </c>
      <c r="J43" s="26" t="s">
        <v>1019</v>
      </c>
      <c r="K43" s="69">
        <v>359.976</v>
      </c>
      <c r="L43" s="69">
        <v>485.55599999999998</v>
      </c>
      <c r="M43" s="24">
        <f t="shared" ref="M43" si="5">L43-K43</f>
        <v>125.57999999999998</v>
      </c>
      <c r="N43" s="69">
        <v>0</v>
      </c>
      <c r="O43" s="108" t="s">
        <v>796</v>
      </c>
      <c r="P43" s="75" t="s">
        <v>974</v>
      </c>
      <c r="Q43" s="87" t="s">
        <v>1203</v>
      </c>
      <c r="R43" s="87" t="s">
        <v>378</v>
      </c>
      <c r="S43" s="80" t="s">
        <v>360</v>
      </c>
      <c r="T43" s="81" t="s">
        <v>609</v>
      </c>
      <c r="U43" s="82" t="s">
        <v>341</v>
      </c>
      <c r="V43" s="65"/>
      <c r="W43" s="138" t="s">
        <v>45</v>
      </c>
      <c r="X43" s="66">
        <v>20</v>
      </c>
      <c r="Y43" s="138" t="s">
        <v>45</v>
      </c>
      <c r="Z43" s="67"/>
      <c r="AA43" s="82"/>
      <c r="AB43" s="65"/>
      <c r="AC43" s="138" t="s">
        <v>45</v>
      </c>
      <c r="AD43" s="66"/>
      <c r="AE43" s="138" t="s">
        <v>45</v>
      </c>
      <c r="AF43" s="67"/>
      <c r="AG43" s="82"/>
      <c r="AH43" s="65"/>
      <c r="AI43" s="138" t="s">
        <v>45</v>
      </c>
      <c r="AJ43" s="66"/>
      <c r="AK43" s="138" t="s">
        <v>45</v>
      </c>
      <c r="AL43" s="67"/>
      <c r="AM43" s="84"/>
      <c r="AN43" s="60" t="s">
        <v>702</v>
      </c>
      <c r="AO43" s="85" t="s">
        <v>27</v>
      </c>
      <c r="AP43" s="85" t="s">
        <v>27</v>
      </c>
      <c r="AQ43" s="86"/>
    </row>
    <row r="44" spans="1:43" ht="21" customHeight="1" x14ac:dyDescent="0.15">
      <c r="A44" s="11"/>
      <c r="B44" s="12" t="s">
        <v>380</v>
      </c>
      <c r="C44" s="12"/>
      <c r="D44" s="12"/>
      <c r="E44" s="191"/>
      <c r="F44" s="160"/>
      <c r="G44" s="160"/>
      <c r="H44" s="14"/>
      <c r="I44" s="14"/>
      <c r="J44" s="14"/>
      <c r="K44" s="182"/>
      <c r="L44" s="182"/>
      <c r="M44" s="182"/>
      <c r="N44" s="187"/>
      <c r="O44" s="16"/>
      <c r="P44" s="14"/>
      <c r="Q44" s="13"/>
      <c r="R44" s="13"/>
      <c r="S44" s="13"/>
      <c r="T44" s="17"/>
      <c r="U44" s="17"/>
      <c r="V44" s="17"/>
      <c r="W44" s="17"/>
      <c r="X44" s="17"/>
      <c r="Y44" s="17"/>
      <c r="Z44" s="17"/>
      <c r="AA44" s="17"/>
      <c r="AB44" s="17"/>
      <c r="AC44" s="17"/>
      <c r="AD44" s="17"/>
      <c r="AE44" s="17"/>
      <c r="AF44" s="17"/>
      <c r="AG44" s="17"/>
      <c r="AH44" s="17"/>
      <c r="AI44" s="17"/>
      <c r="AJ44" s="17"/>
      <c r="AK44" s="17"/>
      <c r="AL44" s="17"/>
      <c r="AM44" s="17"/>
      <c r="AN44" s="17"/>
      <c r="AO44" s="13"/>
      <c r="AP44" s="13"/>
      <c r="AQ44" s="18"/>
    </row>
    <row r="45" spans="1:43" ht="51" customHeight="1" thickBot="1" x14ac:dyDescent="0.2">
      <c r="A45" s="74">
        <v>23</v>
      </c>
      <c r="B45" s="75" t="s">
        <v>381</v>
      </c>
      <c r="C45" s="75" t="s">
        <v>666</v>
      </c>
      <c r="D45" s="75" t="s">
        <v>333</v>
      </c>
      <c r="E45" s="69">
        <v>229.58199999999999</v>
      </c>
      <c r="F45" s="69">
        <v>115.298</v>
      </c>
      <c r="G45" s="69">
        <v>99.327461</v>
      </c>
      <c r="H45" s="94" t="s">
        <v>806</v>
      </c>
      <c r="I45" s="25" t="s">
        <v>807</v>
      </c>
      <c r="J45" s="26" t="s">
        <v>1020</v>
      </c>
      <c r="K45" s="69">
        <v>136.67099999999999</v>
      </c>
      <c r="L45" s="69">
        <v>130</v>
      </c>
      <c r="M45" s="24">
        <f t="shared" ref="M45" si="6">L45-K45</f>
        <v>-6.6709999999999923</v>
      </c>
      <c r="N45" s="69">
        <v>0</v>
      </c>
      <c r="O45" s="108" t="s">
        <v>796</v>
      </c>
      <c r="P45" s="75" t="s">
        <v>975</v>
      </c>
      <c r="Q45" s="87" t="s">
        <v>1201</v>
      </c>
      <c r="R45" s="87" t="s">
        <v>378</v>
      </c>
      <c r="S45" s="80" t="s">
        <v>360</v>
      </c>
      <c r="T45" s="81" t="s">
        <v>609</v>
      </c>
      <c r="U45" s="82" t="s">
        <v>341</v>
      </c>
      <c r="V45" s="65"/>
      <c r="W45" s="138" t="s">
        <v>45</v>
      </c>
      <c r="X45" s="66">
        <v>21</v>
      </c>
      <c r="Y45" s="138" t="s">
        <v>45</v>
      </c>
      <c r="Z45" s="67"/>
      <c r="AA45" s="82"/>
      <c r="AB45" s="65"/>
      <c r="AC45" s="138" t="s">
        <v>45</v>
      </c>
      <c r="AD45" s="66"/>
      <c r="AE45" s="138" t="s">
        <v>45</v>
      </c>
      <c r="AF45" s="67"/>
      <c r="AG45" s="82"/>
      <c r="AH45" s="65"/>
      <c r="AI45" s="138" t="s">
        <v>45</v>
      </c>
      <c r="AJ45" s="66"/>
      <c r="AK45" s="138" t="s">
        <v>45</v>
      </c>
      <c r="AL45" s="67"/>
      <c r="AM45" s="84"/>
      <c r="AN45" s="60" t="s">
        <v>334</v>
      </c>
      <c r="AO45" s="85" t="s">
        <v>27</v>
      </c>
      <c r="AP45" s="85"/>
      <c r="AQ45" s="86"/>
    </row>
    <row r="46" spans="1:43" ht="21" customHeight="1" x14ac:dyDescent="0.15">
      <c r="A46" s="11"/>
      <c r="B46" s="12" t="s">
        <v>382</v>
      </c>
      <c r="C46" s="12"/>
      <c r="D46" s="12"/>
      <c r="E46" s="191"/>
      <c r="F46" s="160"/>
      <c r="G46" s="160"/>
      <c r="H46" s="14"/>
      <c r="I46" s="14"/>
      <c r="J46" s="14"/>
      <c r="K46" s="182"/>
      <c r="L46" s="182"/>
      <c r="M46" s="182"/>
      <c r="N46" s="187"/>
      <c r="O46" s="16"/>
      <c r="P46" s="14"/>
      <c r="Q46" s="13"/>
      <c r="R46" s="13"/>
      <c r="S46" s="13"/>
      <c r="T46" s="17"/>
      <c r="U46" s="17"/>
      <c r="V46" s="17"/>
      <c r="W46" s="17"/>
      <c r="X46" s="17"/>
      <c r="Y46" s="17"/>
      <c r="Z46" s="17"/>
      <c r="AA46" s="17"/>
      <c r="AB46" s="17"/>
      <c r="AC46" s="17"/>
      <c r="AD46" s="17"/>
      <c r="AE46" s="17"/>
      <c r="AF46" s="17"/>
      <c r="AG46" s="17"/>
      <c r="AH46" s="17"/>
      <c r="AI46" s="17"/>
      <c r="AJ46" s="17"/>
      <c r="AK46" s="17"/>
      <c r="AL46" s="17"/>
      <c r="AM46" s="17"/>
      <c r="AN46" s="17"/>
      <c r="AO46" s="13"/>
      <c r="AP46" s="13"/>
      <c r="AQ46" s="18"/>
    </row>
    <row r="47" spans="1:43" ht="271.5" customHeight="1" thickBot="1" x14ac:dyDescent="0.2">
      <c r="A47" s="74">
        <v>24</v>
      </c>
      <c r="B47" s="75" t="s">
        <v>383</v>
      </c>
      <c r="C47" s="75" t="s">
        <v>667</v>
      </c>
      <c r="D47" s="75" t="s">
        <v>333</v>
      </c>
      <c r="E47" s="69">
        <v>349.43299999999999</v>
      </c>
      <c r="F47" s="69">
        <v>198.01</v>
      </c>
      <c r="G47" s="69">
        <v>111.447332</v>
      </c>
      <c r="H47" s="94" t="s">
        <v>806</v>
      </c>
      <c r="I47" s="25" t="s">
        <v>807</v>
      </c>
      <c r="J47" s="26" t="s">
        <v>1020</v>
      </c>
      <c r="K47" s="69">
        <v>196.113</v>
      </c>
      <c r="L47" s="69">
        <v>184.98099999999999</v>
      </c>
      <c r="M47" s="24">
        <f t="shared" ref="M47" si="7">L47-K47</f>
        <v>-11.132000000000005</v>
      </c>
      <c r="N47" s="69">
        <v>0</v>
      </c>
      <c r="O47" s="108" t="s">
        <v>804</v>
      </c>
      <c r="P47" s="75" t="s">
        <v>976</v>
      </c>
      <c r="Q47" s="87" t="s">
        <v>1204</v>
      </c>
      <c r="R47" s="87" t="s">
        <v>384</v>
      </c>
      <c r="S47" s="80" t="s">
        <v>360</v>
      </c>
      <c r="T47" s="88" t="s">
        <v>610</v>
      </c>
      <c r="U47" s="82" t="s">
        <v>341</v>
      </c>
      <c r="V47" s="65"/>
      <c r="W47" s="138" t="s">
        <v>45</v>
      </c>
      <c r="X47" s="66">
        <v>23</v>
      </c>
      <c r="Y47" s="138" t="s">
        <v>45</v>
      </c>
      <c r="Z47" s="67"/>
      <c r="AA47" s="82"/>
      <c r="AB47" s="65"/>
      <c r="AC47" s="138" t="s">
        <v>45</v>
      </c>
      <c r="AD47" s="66"/>
      <c r="AE47" s="138" t="s">
        <v>45</v>
      </c>
      <c r="AF47" s="67"/>
      <c r="AG47" s="82"/>
      <c r="AH47" s="65"/>
      <c r="AI47" s="138" t="s">
        <v>45</v>
      </c>
      <c r="AJ47" s="66"/>
      <c r="AK47" s="138" t="s">
        <v>45</v>
      </c>
      <c r="AL47" s="67"/>
      <c r="AM47" s="84"/>
      <c r="AN47" s="60" t="s">
        <v>43</v>
      </c>
      <c r="AO47" s="85" t="s">
        <v>27</v>
      </c>
      <c r="AP47" s="85" t="s">
        <v>27</v>
      </c>
      <c r="AQ47" s="86"/>
    </row>
    <row r="48" spans="1:43" ht="21" customHeight="1" x14ac:dyDescent="0.15">
      <c r="A48" s="11"/>
      <c r="B48" s="12" t="s">
        <v>385</v>
      </c>
      <c r="C48" s="12"/>
      <c r="D48" s="12"/>
      <c r="E48" s="191"/>
      <c r="F48" s="160"/>
      <c r="G48" s="160"/>
      <c r="H48" s="14"/>
      <c r="I48" s="14"/>
      <c r="J48" s="14"/>
      <c r="K48" s="182"/>
      <c r="L48" s="182"/>
      <c r="M48" s="182"/>
      <c r="N48" s="187"/>
      <c r="O48" s="16"/>
      <c r="P48" s="14"/>
      <c r="Q48" s="13"/>
      <c r="R48" s="13"/>
      <c r="S48" s="13"/>
      <c r="T48" s="17"/>
      <c r="U48" s="17"/>
      <c r="V48" s="17"/>
      <c r="W48" s="17"/>
      <c r="X48" s="17"/>
      <c r="Y48" s="17"/>
      <c r="Z48" s="17"/>
      <c r="AA48" s="17"/>
      <c r="AB48" s="17"/>
      <c r="AC48" s="17"/>
      <c r="AD48" s="17"/>
      <c r="AE48" s="17"/>
      <c r="AF48" s="17"/>
      <c r="AG48" s="17"/>
      <c r="AH48" s="17"/>
      <c r="AI48" s="17"/>
      <c r="AJ48" s="17"/>
      <c r="AK48" s="17"/>
      <c r="AL48" s="17"/>
      <c r="AM48" s="17"/>
      <c r="AN48" s="17"/>
      <c r="AO48" s="13"/>
      <c r="AP48" s="13"/>
      <c r="AQ48" s="18"/>
    </row>
    <row r="49" spans="1:43" ht="51" customHeight="1" thickBot="1" x14ac:dyDescent="0.2">
      <c r="A49" s="74">
        <v>25</v>
      </c>
      <c r="B49" s="75" t="s">
        <v>386</v>
      </c>
      <c r="C49" s="75" t="s">
        <v>668</v>
      </c>
      <c r="D49" s="75" t="s">
        <v>333</v>
      </c>
      <c r="E49" s="69">
        <v>8.41</v>
      </c>
      <c r="F49" s="69">
        <v>8.41</v>
      </c>
      <c r="G49" s="69">
        <v>5.6543919999999996</v>
      </c>
      <c r="H49" s="94" t="s">
        <v>806</v>
      </c>
      <c r="I49" s="25" t="s">
        <v>807</v>
      </c>
      <c r="J49" s="26" t="s">
        <v>1020</v>
      </c>
      <c r="K49" s="69">
        <v>4.7759999999999998</v>
      </c>
      <c r="L49" s="69">
        <v>13.427</v>
      </c>
      <c r="M49" s="24">
        <f t="shared" ref="M49" si="8">L49-K49</f>
        <v>8.6509999999999998</v>
      </c>
      <c r="N49" s="69">
        <v>0</v>
      </c>
      <c r="O49" s="108" t="s">
        <v>796</v>
      </c>
      <c r="P49" s="75" t="s">
        <v>977</v>
      </c>
      <c r="Q49" s="87" t="s">
        <v>1204</v>
      </c>
      <c r="R49" s="87" t="s">
        <v>384</v>
      </c>
      <c r="S49" s="80" t="s">
        <v>360</v>
      </c>
      <c r="T49" s="88" t="s">
        <v>610</v>
      </c>
      <c r="U49" s="82" t="s">
        <v>341</v>
      </c>
      <c r="V49" s="65"/>
      <c r="W49" s="138" t="s">
        <v>45</v>
      </c>
      <c r="X49" s="66">
        <v>24</v>
      </c>
      <c r="Y49" s="138" t="s">
        <v>45</v>
      </c>
      <c r="Z49" s="67"/>
      <c r="AA49" s="82"/>
      <c r="AB49" s="65"/>
      <c r="AC49" s="138" t="s">
        <v>45</v>
      </c>
      <c r="AD49" s="66"/>
      <c r="AE49" s="138" t="s">
        <v>45</v>
      </c>
      <c r="AF49" s="67"/>
      <c r="AG49" s="82"/>
      <c r="AH49" s="65"/>
      <c r="AI49" s="138" t="s">
        <v>45</v>
      </c>
      <c r="AJ49" s="66"/>
      <c r="AK49" s="138" t="s">
        <v>45</v>
      </c>
      <c r="AL49" s="67"/>
      <c r="AM49" s="84"/>
      <c r="AN49" s="60" t="s">
        <v>334</v>
      </c>
      <c r="AO49" s="85" t="s">
        <v>27</v>
      </c>
      <c r="AP49" s="85"/>
      <c r="AQ49" s="86"/>
    </row>
    <row r="50" spans="1:43" ht="21" customHeight="1" x14ac:dyDescent="0.15">
      <c r="A50" s="11"/>
      <c r="B50" s="12" t="s">
        <v>387</v>
      </c>
      <c r="C50" s="12"/>
      <c r="D50" s="12"/>
      <c r="E50" s="191"/>
      <c r="F50" s="160"/>
      <c r="G50" s="160"/>
      <c r="H50" s="14"/>
      <c r="I50" s="14"/>
      <c r="J50" s="14"/>
      <c r="K50" s="182"/>
      <c r="L50" s="182"/>
      <c r="M50" s="182"/>
      <c r="N50" s="187"/>
      <c r="O50" s="16"/>
      <c r="P50" s="14"/>
      <c r="Q50" s="13"/>
      <c r="R50" s="13"/>
      <c r="S50" s="13"/>
      <c r="T50" s="17"/>
      <c r="U50" s="17"/>
      <c r="V50" s="17"/>
      <c r="W50" s="17"/>
      <c r="X50" s="17"/>
      <c r="Y50" s="17"/>
      <c r="Z50" s="17"/>
      <c r="AA50" s="17"/>
      <c r="AB50" s="17"/>
      <c r="AC50" s="17"/>
      <c r="AD50" s="17"/>
      <c r="AE50" s="17"/>
      <c r="AF50" s="17"/>
      <c r="AG50" s="17"/>
      <c r="AH50" s="17"/>
      <c r="AI50" s="17"/>
      <c r="AJ50" s="17"/>
      <c r="AK50" s="17"/>
      <c r="AL50" s="17"/>
      <c r="AM50" s="17"/>
      <c r="AN50" s="17"/>
      <c r="AO50" s="13"/>
      <c r="AP50" s="13"/>
      <c r="AQ50" s="18"/>
    </row>
    <row r="51" spans="1:43" ht="78.75" customHeight="1" thickBot="1" x14ac:dyDescent="0.2">
      <c r="A51" s="74">
        <v>26</v>
      </c>
      <c r="B51" s="75" t="s">
        <v>388</v>
      </c>
      <c r="C51" s="75" t="s">
        <v>669</v>
      </c>
      <c r="D51" s="75" t="s">
        <v>333</v>
      </c>
      <c r="E51" s="69">
        <v>11.209</v>
      </c>
      <c r="F51" s="69">
        <v>11.209</v>
      </c>
      <c r="G51" s="69">
        <v>2.447508</v>
      </c>
      <c r="H51" s="94" t="s">
        <v>806</v>
      </c>
      <c r="I51" s="25" t="s">
        <v>810</v>
      </c>
      <c r="J51" s="26" t="s">
        <v>1029</v>
      </c>
      <c r="K51" s="69">
        <v>9.2520000000000007</v>
      </c>
      <c r="L51" s="69">
        <v>9.0980000000000008</v>
      </c>
      <c r="M51" s="24">
        <f t="shared" ref="M51" si="9">L51-K51</f>
        <v>-0.15399999999999991</v>
      </c>
      <c r="N51" s="69">
        <v>0</v>
      </c>
      <c r="O51" s="108" t="s">
        <v>804</v>
      </c>
      <c r="P51" s="75" t="s">
        <v>978</v>
      </c>
      <c r="Q51" s="87"/>
      <c r="R51" s="87" t="s">
        <v>384</v>
      </c>
      <c r="S51" s="80" t="s">
        <v>360</v>
      </c>
      <c r="T51" s="81" t="s">
        <v>610</v>
      </c>
      <c r="U51" s="82" t="s">
        <v>341</v>
      </c>
      <c r="V51" s="65"/>
      <c r="W51" s="138" t="s">
        <v>45</v>
      </c>
      <c r="X51" s="66">
        <v>25</v>
      </c>
      <c r="Y51" s="138" t="s">
        <v>45</v>
      </c>
      <c r="Z51" s="67"/>
      <c r="AA51" s="82"/>
      <c r="AB51" s="65"/>
      <c r="AC51" s="138" t="s">
        <v>45</v>
      </c>
      <c r="AD51" s="66"/>
      <c r="AE51" s="138" t="s">
        <v>45</v>
      </c>
      <c r="AF51" s="67"/>
      <c r="AG51" s="82"/>
      <c r="AH51" s="65"/>
      <c r="AI51" s="138" t="s">
        <v>45</v>
      </c>
      <c r="AJ51" s="66"/>
      <c r="AK51" s="138" t="s">
        <v>45</v>
      </c>
      <c r="AL51" s="67"/>
      <c r="AM51" s="84"/>
      <c r="AN51" s="60" t="s">
        <v>334</v>
      </c>
      <c r="AO51" s="85"/>
      <c r="AP51" s="85"/>
      <c r="AQ51" s="86"/>
    </row>
    <row r="52" spans="1:43" ht="21" customHeight="1" x14ac:dyDescent="0.15">
      <c r="A52" s="11"/>
      <c r="B52" s="12" t="s">
        <v>389</v>
      </c>
      <c r="C52" s="12"/>
      <c r="D52" s="12"/>
      <c r="E52" s="191"/>
      <c r="F52" s="160"/>
      <c r="G52" s="160"/>
      <c r="H52" s="14"/>
      <c r="I52" s="14"/>
      <c r="J52" s="14"/>
      <c r="K52" s="182"/>
      <c r="L52" s="182"/>
      <c r="M52" s="182"/>
      <c r="N52" s="187"/>
      <c r="O52" s="16"/>
      <c r="P52" s="14"/>
      <c r="Q52" s="13"/>
      <c r="R52" s="13"/>
      <c r="S52" s="13"/>
      <c r="T52" s="17"/>
      <c r="U52" s="17"/>
      <c r="V52" s="17"/>
      <c r="W52" s="17"/>
      <c r="X52" s="17"/>
      <c r="Y52" s="17"/>
      <c r="Z52" s="17"/>
      <c r="AA52" s="17"/>
      <c r="AB52" s="17"/>
      <c r="AC52" s="17"/>
      <c r="AD52" s="17"/>
      <c r="AE52" s="17"/>
      <c r="AF52" s="17"/>
      <c r="AG52" s="17"/>
      <c r="AH52" s="17"/>
      <c r="AI52" s="17"/>
      <c r="AJ52" s="17"/>
      <c r="AK52" s="17"/>
      <c r="AL52" s="17"/>
      <c r="AM52" s="17"/>
      <c r="AN52" s="17"/>
      <c r="AO52" s="13"/>
      <c r="AP52" s="13"/>
      <c r="AQ52" s="18"/>
    </row>
    <row r="53" spans="1:43" ht="51" customHeight="1" x14ac:dyDescent="0.15">
      <c r="A53" s="74">
        <v>27</v>
      </c>
      <c r="B53" s="75" t="s">
        <v>390</v>
      </c>
      <c r="C53" s="75" t="s">
        <v>670</v>
      </c>
      <c r="D53" s="75" t="s">
        <v>333</v>
      </c>
      <c r="E53" s="69">
        <v>289.08300000000003</v>
      </c>
      <c r="F53" s="192">
        <v>289.08300000000003</v>
      </c>
      <c r="G53" s="69">
        <v>258.89850100000001</v>
      </c>
      <c r="H53" s="94" t="s">
        <v>806</v>
      </c>
      <c r="I53" s="25" t="s">
        <v>807</v>
      </c>
      <c r="J53" s="26" t="s">
        <v>1028</v>
      </c>
      <c r="K53" s="69">
        <v>299.96100000000001</v>
      </c>
      <c r="L53" s="69">
        <v>309.83800000000002</v>
      </c>
      <c r="M53" s="24">
        <f t="shared" ref="M53:M54" si="10">L53-K53</f>
        <v>9.8770000000000095</v>
      </c>
      <c r="N53" s="69">
        <v>0</v>
      </c>
      <c r="O53" s="108" t="s">
        <v>796</v>
      </c>
      <c r="P53" s="75" t="s">
        <v>979</v>
      </c>
      <c r="Q53" s="87"/>
      <c r="R53" s="87" t="s">
        <v>384</v>
      </c>
      <c r="S53" s="80" t="s">
        <v>360</v>
      </c>
      <c r="T53" s="81" t="s">
        <v>610</v>
      </c>
      <c r="U53" s="82" t="s">
        <v>341</v>
      </c>
      <c r="V53" s="65"/>
      <c r="W53" s="138" t="s">
        <v>45</v>
      </c>
      <c r="X53" s="66">
        <v>26</v>
      </c>
      <c r="Y53" s="138" t="s">
        <v>45</v>
      </c>
      <c r="Z53" s="67"/>
      <c r="AA53" s="82"/>
      <c r="AB53" s="65"/>
      <c r="AC53" s="138" t="s">
        <v>45</v>
      </c>
      <c r="AD53" s="66"/>
      <c r="AE53" s="138" t="s">
        <v>45</v>
      </c>
      <c r="AF53" s="67"/>
      <c r="AG53" s="82"/>
      <c r="AH53" s="65"/>
      <c r="AI53" s="138" t="s">
        <v>45</v>
      </c>
      <c r="AJ53" s="66"/>
      <c r="AK53" s="138" t="s">
        <v>45</v>
      </c>
      <c r="AL53" s="67"/>
      <c r="AM53" s="84"/>
      <c r="AN53" s="60" t="s">
        <v>43</v>
      </c>
      <c r="AO53" s="85" t="s">
        <v>27</v>
      </c>
      <c r="AP53" s="85" t="s">
        <v>27</v>
      </c>
      <c r="AQ53" s="86"/>
    </row>
    <row r="54" spans="1:43" ht="194.25" customHeight="1" thickBot="1" x14ac:dyDescent="0.2">
      <c r="A54" s="74">
        <v>28</v>
      </c>
      <c r="B54" s="75" t="s">
        <v>897</v>
      </c>
      <c r="C54" s="75" t="s">
        <v>671</v>
      </c>
      <c r="D54" s="75" t="s">
        <v>333</v>
      </c>
      <c r="E54" s="69">
        <v>46.9</v>
      </c>
      <c r="F54" s="69">
        <v>46.9</v>
      </c>
      <c r="G54" s="69">
        <v>43.056311000000001</v>
      </c>
      <c r="H54" s="94" t="s">
        <v>806</v>
      </c>
      <c r="I54" s="25" t="s">
        <v>807</v>
      </c>
      <c r="J54" s="26" t="s">
        <v>1027</v>
      </c>
      <c r="K54" s="69">
        <v>84.278999999999996</v>
      </c>
      <c r="L54" s="69">
        <v>97.296000000000006</v>
      </c>
      <c r="M54" s="24">
        <f t="shared" si="10"/>
        <v>13.01700000000001</v>
      </c>
      <c r="N54" s="69">
        <v>0</v>
      </c>
      <c r="O54" s="108" t="s">
        <v>796</v>
      </c>
      <c r="P54" s="75" t="s">
        <v>980</v>
      </c>
      <c r="Q54" s="87" t="s">
        <v>1205</v>
      </c>
      <c r="R54" s="87" t="s">
        <v>384</v>
      </c>
      <c r="S54" s="80" t="s">
        <v>360</v>
      </c>
      <c r="T54" s="81" t="s">
        <v>610</v>
      </c>
      <c r="U54" s="82" t="s">
        <v>341</v>
      </c>
      <c r="V54" s="65"/>
      <c r="W54" s="138" t="s">
        <v>45</v>
      </c>
      <c r="X54" s="66">
        <v>27</v>
      </c>
      <c r="Y54" s="138" t="s">
        <v>45</v>
      </c>
      <c r="Z54" s="67"/>
      <c r="AA54" s="82"/>
      <c r="AB54" s="65"/>
      <c r="AC54" s="138" t="s">
        <v>45</v>
      </c>
      <c r="AD54" s="66"/>
      <c r="AE54" s="138" t="s">
        <v>45</v>
      </c>
      <c r="AF54" s="67"/>
      <c r="AG54" s="82"/>
      <c r="AH54" s="65"/>
      <c r="AI54" s="138" t="s">
        <v>45</v>
      </c>
      <c r="AJ54" s="66"/>
      <c r="AK54" s="138" t="s">
        <v>45</v>
      </c>
      <c r="AL54" s="67"/>
      <c r="AM54" s="84"/>
      <c r="AN54" s="60" t="s">
        <v>692</v>
      </c>
      <c r="AO54" s="85"/>
      <c r="AP54" s="85" t="s">
        <v>27</v>
      </c>
      <c r="AQ54" s="86" t="s">
        <v>24</v>
      </c>
    </row>
    <row r="55" spans="1:43" ht="21" customHeight="1" x14ac:dyDescent="0.15">
      <c r="A55" s="11"/>
      <c r="B55" s="12" t="s">
        <v>391</v>
      </c>
      <c r="C55" s="12"/>
      <c r="D55" s="12"/>
      <c r="E55" s="191"/>
      <c r="F55" s="160"/>
      <c r="G55" s="160"/>
      <c r="H55" s="14"/>
      <c r="I55" s="14"/>
      <c r="J55" s="14"/>
      <c r="K55" s="182"/>
      <c r="L55" s="182"/>
      <c r="M55" s="182"/>
      <c r="N55" s="187"/>
      <c r="O55" s="16"/>
      <c r="P55" s="14"/>
      <c r="Q55" s="13"/>
      <c r="R55" s="13"/>
      <c r="S55" s="13"/>
      <c r="T55" s="17"/>
      <c r="U55" s="17"/>
      <c r="V55" s="17"/>
      <c r="W55" s="17"/>
      <c r="X55" s="17"/>
      <c r="Y55" s="17"/>
      <c r="Z55" s="17"/>
      <c r="AA55" s="17"/>
      <c r="AB55" s="17"/>
      <c r="AC55" s="17"/>
      <c r="AD55" s="17"/>
      <c r="AE55" s="17"/>
      <c r="AF55" s="17"/>
      <c r="AG55" s="17"/>
      <c r="AH55" s="17"/>
      <c r="AI55" s="17"/>
      <c r="AJ55" s="17"/>
      <c r="AK55" s="17"/>
      <c r="AL55" s="17"/>
      <c r="AM55" s="17"/>
      <c r="AN55" s="17"/>
      <c r="AO55" s="13"/>
      <c r="AP55" s="13"/>
      <c r="AQ55" s="18"/>
    </row>
    <row r="56" spans="1:43" ht="108.75" customHeight="1" x14ac:dyDescent="0.15">
      <c r="A56" s="74">
        <v>29</v>
      </c>
      <c r="B56" s="75" t="s">
        <v>392</v>
      </c>
      <c r="C56" s="75" t="s">
        <v>665</v>
      </c>
      <c r="D56" s="75" t="s">
        <v>333</v>
      </c>
      <c r="E56" s="69">
        <v>597.851</v>
      </c>
      <c r="F56" s="69">
        <v>597.851</v>
      </c>
      <c r="G56" s="69">
        <v>571.102395</v>
      </c>
      <c r="H56" s="94" t="s">
        <v>806</v>
      </c>
      <c r="I56" s="25" t="s">
        <v>807</v>
      </c>
      <c r="J56" s="26" t="s">
        <v>1026</v>
      </c>
      <c r="K56" s="69">
        <v>592.60699999999997</v>
      </c>
      <c r="L56" s="69">
        <v>570.37599999999998</v>
      </c>
      <c r="M56" s="24">
        <f t="shared" ref="M56:M57" si="11">L56-K56</f>
        <v>-22.230999999999995</v>
      </c>
      <c r="N56" s="69">
        <v>0</v>
      </c>
      <c r="O56" s="108" t="s">
        <v>796</v>
      </c>
      <c r="P56" s="75" t="s">
        <v>981</v>
      </c>
      <c r="Q56" s="87"/>
      <c r="R56" s="87" t="s">
        <v>384</v>
      </c>
      <c r="S56" s="80" t="s">
        <v>360</v>
      </c>
      <c r="T56" s="81" t="s">
        <v>610</v>
      </c>
      <c r="U56" s="82" t="s">
        <v>341</v>
      </c>
      <c r="V56" s="65"/>
      <c r="W56" s="138" t="s">
        <v>45</v>
      </c>
      <c r="X56" s="66">
        <v>28</v>
      </c>
      <c r="Y56" s="138" t="s">
        <v>45</v>
      </c>
      <c r="Z56" s="67"/>
      <c r="AA56" s="82"/>
      <c r="AB56" s="65"/>
      <c r="AC56" s="138" t="s">
        <v>45</v>
      </c>
      <c r="AD56" s="66"/>
      <c r="AE56" s="138" t="s">
        <v>45</v>
      </c>
      <c r="AF56" s="67"/>
      <c r="AG56" s="82"/>
      <c r="AH56" s="65"/>
      <c r="AI56" s="138" t="s">
        <v>45</v>
      </c>
      <c r="AJ56" s="66"/>
      <c r="AK56" s="138" t="s">
        <v>45</v>
      </c>
      <c r="AL56" s="67"/>
      <c r="AM56" s="84"/>
      <c r="AN56" s="60" t="s">
        <v>334</v>
      </c>
      <c r="AO56" s="85" t="s">
        <v>27</v>
      </c>
      <c r="AP56" s="85"/>
      <c r="AQ56" s="86"/>
    </row>
    <row r="57" spans="1:43" ht="63.75" customHeight="1" thickBot="1" x14ac:dyDescent="0.2">
      <c r="A57" s="74">
        <v>30</v>
      </c>
      <c r="B57" s="75" t="s">
        <v>393</v>
      </c>
      <c r="C57" s="75" t="s">
        <v>665</v>
      </c>
      <c r="D57" s="75" t="s">
        <v>333</v>
      </c>
      <c r="E57" s="69">
        <v>400</v>
      </c>
      <c r="F57" s="192">
        <v>630.63400000000001</v>
      </c>
      <c r="G57" s="69">
        <v>528</v>
      </c>
      <c r="H57" s="94" t="s">
        <v>806</v>
      </c>
      <c r="I57" s="25" t="s">
        <v>807</v>
      </c>
      <c r="J57" s="26" t="s">
        <v>1025</v>
      </c>
      <c r="K57" s="69">
        <v>200</v>
      </c>
      <c r="L57" s="69">
        <v>50</v>
      </c>
      <c r="M57" s="24">
        <f t="shared" si="11"/>
        <v>-150</v>
      </c>
      <c r="N57" s="69">
        <v>0</v>
      </c>
      <c r="O57" s="108" t="s">
        <v>796</v>
      </c>
      <c r="P57" s="75" t="s">
        <v>982</v>
      </c>
      <c r="Q57" s="87"/>
      <c r="R57" s="87" t="s">
        <v>384</v>
      </c>
      <c r="S57" s="80" t="s">
        <v>339</v>
      </c>
      <c r="T57" s="81" t="s">
        <v>611</v>
      </c>
      <c r="U57" s="82" t="s">
        <v>341</v>
      </c>
      <c r="V57" s="65"/>
      <c r="W57" s="138" t="s">
        <v>45</v>
      </c>
      <c r="X57" s="66">
        <v>29</v>
      </c>
      <c r="Y57" s="138" t="s">
        <v>45</v>
      </c>
      <c r="Z57" s="67"/>
      <c r="AA57" s="82"/>
      <c r="AB57" s="65"/>
      <c r="AC57" s="138" t="s">
        <v>45</v>
      </c>
      <c r="AD57" s="66"/>
      <c r="AE57" s="138" t="s">
        <v>45</v>
      </c>
      <c r="AF57" s="67"/>
      <c r="AG57" s="82"/>
      <c r="AH57" s="65"/>
      <c r="AI57" s="138" t="s">
        <v>45</v>
      </c>
      <c r="AJ57" s="66"/>
      <c r="AK57" s="138" t="s">
        <v>45</v>
      </c>
      <c r="AL57" s="67"/>
      <c r="AM57" s="84"/>
      <c r="AN57" s="60" t="s">
        <v>334</v>
      </c>
      <c r="AO57" s="85"/>
      <c r="AP57" s="85"/>
      <c r="AQ57" s="86"/>
    </row>
    <row r="58" spans="1:43" ht="21" customHeight="1" x14ac:dyDescent="0.15">
      <c r="A58" s="11"/>
      <c r="B58" s="12" t="s">
        <v>394</v>
      </c>
      <c r="C58" s="12"/>
      <c r="D58" s="12"/>
      <c r="E58" s="191"/>
      <c r="F58" s="160"/>
      <c r="G58" s="160"/>
      <c r="H58" s="14"/>
      <c r="I58" s="14"/>
      <c r="J58" s="14"/>
      <c r="K58" s="182"/>
      <c r="L58" s="182"/>
      <c r="M58" s="182"/>
      <c r="N58" s="187"/>
      <c r="O58" s="16"/>
      <c r="P58" s="14"/>
      <c r="Q58" s="13"/>
      <c r="R58" s="13"/>
      <c r="S58" s="13"/>
      <c r="T58" s="17"/>
      <c r="U58" s="17"/>
      <c r="V58" s="17"/>
      <c r="W58" s="17"/>
      <c r="X58" s="17"/>
      <c r="Y58" s="17"/>
      <c r="Z58" s="17"/>
      <c r="AA58" s="17"/>
      <c r="AB58" s="17"/>
      <c r="AC58" s="17"/>
      <c r="AD58" s="17"/>
      <c r="AE58" s="17"/>
      <c r="AF58" s="17"/>
      <c r="AG58" s="17"/>
      <c r="AH58" s="17"/>
      <c r="AI58" s="17"/>
      <c r="AJ58" s="17"/>
      <c r="AK58" s="17"/>
      <c r="AL58" s="17"/>
      <c r="AM58" s="17"/>
      <c r="AN58" s="17"/>
      <c r="AO58" s="13"/>
      <c r="AP58" s="13"/>
      <c r="AQ58" s="18"/>
    </row>
    <row r="59" spans="1:43" ht="134.25" customHeight="1" x14ac:dyDescent="0.15">
      <c r="A59" s="74">
        <v>31</v>
      </c>
      <c r="B59" s="75" t="s">
        <v>395</v>
      </c>
      <c r="C59" s="75" t="s">
        <v>672</v>
      </c>
      <c r="D59" s="75" t="s">
        <v>333</v>
      </c>
      <c r="E59" s="69">
        <v>103030.065</v>
      </c>
      <c r="F59" s="192">
        <v>101869.794041</v>
      </c>
      <c r="G59" s="69">
        <v>91813.265253000005</v>
      </c>
      <c r="H59" s="94" t="s">
        <v>806</v>
      </c>
      <c r="I59" s="25" t="s">
        <v>807</v>
      </c>
      <c r="J59" s="26" t="s">
        <v>1024</v>
      </c>
      <c r="K59" s="69">
        <v>100059.60400000001</v>
      </c>
      <c r="L59" s="69">
        <v>110029.601</v>
      </c>
      <c r="M59" s="24">
        <f t="shared" ref="M59:M65" si="12">L59-K59</f>
        <v>9969.9969999999885</v>
      </c>
      <c r="N59" s="69">
        <v>0</v>
      </c>
      <c r="O59" s="108" t="s">
        <v>796</v>
      </c>
      <c r="P59" s="75" t="s">
        <v>983</v>
      </c>
      <c r="Q59" s="87" t="s">
        <v>1206</v>
      </c>
      <c r="R59" s="87" t="s">
        <v>384</v>
      </c>
      <c r="S59" s="80" t="s">
        <v>360</v>
      </c>
      <c r="T59" s="81" t="s">
        <v>612</v>
      </c>
      <c r="U59" s="82" t="s">
        <v>341</v>
      </c>
      <c r="V59" s="65"/>
      <c r="W59" s="138" t="s">
        <v>45</v>
      </c>
      <c r="X59" s="66">
        <v>30</v>
      </c>
      <c r="Y59" s="138" t="s">
        <v>45</v>
      </c>
      <c r="Z59" s="67"/>
      <c r="AA59" s="82"/>
      <c r="AB59" s="65"/>
      <c r="AC59" s="138" t="s">
        <v>45</v>
      </c>
      <c r="AD59" s="66"/>
      <c r="AE59" s="138" t="s">
        <v>45</v>
      </c>
      <c r="AF59" s="67"/>
      <c r="AG59" s="82"/>
      <c r="AH59" s="65"/>
      <c r="AI59" s="138" t="s">
        <v>45</v>
      </c>
      <c r="AJ59" s="66"/>
      <c r="AK59" s="138" t="s">
        <v>45</v>
      </c>
      <c r="AL59" s="67"/>
      <c r="AM59" s="84"/>
      <c r="AN59" s="60" t="s">
        <v>44</v>
      </c>
      <c r="AO59" s="85" t="s">
        <v>27</v>
      </c>
      <c r="AP59" s="85" t="s">
        <v>27</v>
      </c>
      <c r="AQ59" s="86"/>
    </row>
    <row r="60" spans="1:43" ht="90.75" customHeight="1" x14ac:dyDescent="0.15">
      <c r="A60" s="74">
        <v>32</v>
      </c>
      <c r="B60" s="75" t="s">
        <v>396</v>
      </c>
      <c r="C60" s="75" t="s">
        <v>672</v>
      </c>
      <c r="D60" s="75" t="s">
        <v>1266</v>
      </c>
      <c r="E60" s="69">
        <v>57000</v>
      </c>
      <c r="F60" s="192">
        <v>60836.504488999999</v>
      </c>
      <c r="G60" s="69">
        <v>25481.791244</v>
      </c>
      <c r="H60" s="94" t="s">
        <v>806</v>
      </c>
      <c r="I60" s="25" t="s">
        <v>810</v>
      </c>
      <c r="J60" s="26" t="s">
        <v>1183</v>
      </c>
      <c r="K60" s="69">
        <v>0</v>
      </c>
      <c r="L60" s="69">
        <v>10000</v>
      </c>
      <c r="M60" s="24">
        <f t="shared" si="12"/>
        <v>10000</v>
      </c>
      <c r="N60" s="69">
        <v>0</v>
      </c>
      <c r="O60" s="108" t="s">
        <v>796</v>
      </c>
      <c r="P60" s="75" t="s">
        <v>984</v>
      </c>
      <c r="Q60" s="87" t="s">
        <v>1207</v>
      </c>
      <c r="R60" s="87" t="s">
        <v>384</v>
      </c>
      <c r="S60" s="80" t="s">
        <v>360</v>
      </c>
      <c r="T60" s="88" t="s">
        <v>613</v>
      </c>
      <c r="U60" s="82" t="s">
        <v>341</v>
      </c>
      <c r="V60" s="65"/>
      <c r="W60" s="138" t="s">
        <v>45</v>
      </c>
      <c r="X60" s="66">
        <v>31</v>
      </c>
      <c r="Y60" s="138" t="s">
        <v>45</v>
      </c>
      <c r="Z60" s="67"/>
      <c r="AA60" s="82"/>
      <c r="AB60" s="65"/>
      <c r="AC60" s="138" t="s">
        <v>45</v>
      </c>
      <c r="AD60" s="66"/>
      <c r="AE60" s="138" t="s">
        <v>45</v>
      </c>
      <c r="AF60" s="67"/>
      <c r="AG60" s="82"/>
      <c r="AH60" s="65"/>
      <c r="AI60" s="138" t="s">
        <v>45</v>
      </c>
      <c r="AJ60" s="66"/>
      <c r="AK60" s="138" t="s">
        <v>45</v>
      </c>
      <c r="AL60" s="67"/>
      <c r="AM60" s="84"/>
      <c r="AN60" s="60" t="s">
        <v>44</v>
      </c>
      <c r="AO60" s="85"/>
      <c r="AP60" s="85" t="s">
        <v>27</v>
      </c>
      <c r="AQ60" s="86"/>
    </row>
    <row r="61" spans="1:43" ht="230.25" customHeight="1" x14ac:dyDescent="0.15">
      <c r="A61" s="74">
        <v>33</v>
      </c>
      <c r="B61" s="75" t="s">
        <v>402</v>
      </c>
      <c r="C61" s="75" t="s">
        <v>673</v>
      </c>
      <c r="D61" s="75" t="s">
        <v>723</v>
      </c>
      <c r="E61" s="69">
        <v>330</v>
      </c>
      <c r="F61" s="192">
        <v>330</v>
      </c>
      <c r="G61" s="69">
        <v>115.751301</v>
      </c>
      <c r="H61" s="104" t="s">
        <v>1184</v>
      </c>
      <c r="I61" s="25" t="s">
        <v>807</v>
      </c>
      <c r="J61" s="26" t="s">
        <v>1019</v>
      </c>
      <c r="K61" s="69">
        <v>195.6</v>
      </c>
      <c r="L61" s="69">
        <v>174.99</v>
      </c>
      <c r="M61" s="24">
        <f t="shared" si="12"/>
        <v>-20.609999999999985</v>
      </c>
      <c r="N61" s="69">
        <v>-160</v>
      </c>
      <c r="O61" s="108" t="s">
        <v>801</v>
      </c>
      <c r="P61" s="75" t="s">
        <v>985</v>
      </c>
      <c r="Q61" s="87" t="s">
        <v>1209</v>
      </c>
      <c r="R61" s="87" t="s">
        <v>378</v>
      </c>
      <c r="S61" s="80" t="s">
        <v>360</v>
      </c>
      <c r="T61" s="81" t="s">
        <v>655</v>
      </c>
      <c r="U61" s="82" t="s">
        <v>341</v>
      </c>
      <c r="V61" s="65" t="s">
        <v>332</v>
      </c>
      <c r="W61" s="138" t="s">
        <v>45</v>
      </c>
      <c r="X61" s="66">
        <v>3</v>
      </c>
      <c r="Y61" s="138" t="s">
        <v>45</v>
      </c>
      <c r="Z61" s="67"/>
      <c r="AA61" s="82"/>
      <c r="AB61" s="65"/>
      <c r="AC61" s="138" t="s">
        <v>45</v>
      </c>
      <c r="AD61" s="66"/>
      <c r="AE61" s="138" t="s">
        <v>45</v>
      </c>
      <c r="AF61" s="67"/>
      <c r="AG61" s="82"/>
      <c r="AH61" s="65"/>
      <c r="AI61" s="138" t="s">
        <v>45</v>
      </c>
      <c r="AJ61" s="66"/>
      <c r="AK61" s="138" t="s">
        <v>45</v>
      </c>
      <c r="AL61" s="67"/>
      <c r="AM61" s="84"/>
      <c r="AN61" s="60" t="s">
        <v>371</v>
      </c>
      <c r="AO61" s="85"/>
      <c r="AP61" s="85" t="s">
        <v>27</v>
      </c>
      <c r="AQ61" s="86"/>
    </row>
    <row r="62" spans="1:43" ht="116.25" customHeight="1" x14ac:dyDescent="0.15">
      <c r="A62" s="74">
        <v>34</v>
      </c>
      <c r="B62" s="75" t="s">
        <v>403</v>
      </c>
      <c r="C62" s="75" t="s">
        <v>673</v>
      </c>
      <c r="D62" s="75" t="s">
        <v>707</v>
      </c>
      <c r="E62" s="69">
        <v>5.0049999999999999</v>
      </c>
      <c r="F62" s="192">
        <v>5.0049999999999999</v>
      </c>
      <c r="G62" s="69">
        <v>3.940293</v>
      </c>
      <c r="H62" s="94" t="s">
        <v>811</v>
      </c>
      <c r="I62" s="25" t="s">
        <v>812</v>
      </c>
      <c r="J62" s="26" t="s">
        <v>1023</v>
      </c>
      <c r="K62" s="69">
        <v>0</v>
      </c>
      <c r="L62" s="69">
        <v>0</v>
      </c>
      <c r="M62" s="24">
        <f t="shared" si="12"/>
        <v>0</v>
      </c>
      <c r="N62" s="69">
        <v>0</v>
      </c>
      <c r="O62" s="108" t="s">
        <v>805</v>
      </c>
      <c r="P62" s="75" t="s">
        <v>986</v>
      </c>
      <c r="Q62" s="87"/>
      <c r="R62" s="87" t="s">
        <v>378</v>
      </c>
      <c r="S62" s="80" t="s">
        <v>360</v>
      </c>
      <c r="T62" s="88" t="s">
        <v>655</v>
      </c>
      <c r="U62" s="82" t="s">
        <v>341</v>
      </c>
      <c r="V62" s="65" t="s">
        <v>332</v>
      </c>
      <c r="W62" s="138" t="s">
        <v>45</v>
      </c>
      <c r="X62" s="66">
        <v>4</v>
      </c>
      <c r="Y62" s="138" t="s">
        <v>45</v>
      </c>
      <c r="Z62" s="67"/>
      <c r="AA62" s="82"/>
      <c r="AB62" s="65"/>
      <c r="AC62" s="138" t="s">
        <v>45</v>
      </c>
      <c r="AD62" s="66"/>
      <c r="AE62" s="138" t="s">
        <v>45</v>
      </c>
      <c r="AF62" s="67"/>
      <c r="AG62" s="82"/>
      <c r="AH62" s="65"/>
      <c r="AI62" s="138" t="s">
        <v>45</v>
      </c>
      <c r="AJ62" s="66"/>
      <c r="AK62" s="138" t="s">
        <v>45</v>
      </c>
      <c r="AL62" s="67"/>
      <c r="AM62" s="84"/>
      <c r="AN62" s="60" t="s">
        <v>371</v>
      </c>
      <c r="AO62" s="85"/>
      <c r="AP62" s="85"/>
      <c r="AQ62" s="86"/>
    </row>
    <row r="63" spans="1:43" ht="51" customHeight="1" x14ac:dyDescent="0.15">
      <c r="A63" s="74">
        <v>35</v>
      </c>
      <c r="B63" s="75" t="s">
        <v>405</v>
      </c>
      <c r="C63" s="75" t="s">
        <v>673</v>
      </c>
      <c r="D63" s="75" t="s">
        <v>1264</v>
      </c>
      <c r="E63" s="69">
        <v>30.312000000000001</v>
      </c>
      <c r="F63" s="192">
        <v>30.312000000000001</v>
      </c>
      <c r="G63" s="69">
        <v>25.551583999999998</v>
      </c>
      <c r="H63" s="94" t="s">
        <v>806</v>
      </c>
      <c r="I63" s="25" t="s">
        <v>807</v>
      </c>
      <c r="J63" s="26" t="s">
        <v>1028</v>
      </c>
      <c r="K63" s="69">
        <v>34.790999999999997</v>
      </c>
      <c r="L63" s="69">
        <v>50.499000000000002</v>
      </c>
      <c r="M63" s="24">
        <f t="shared" si="12"/>
        <v>15.708000000000006</v>
      </c>
      <c r="N63" s="69">
        <v>0</v>
      </c>
      <c r="O63" s="108" t="s">
        <v>796</v>
      </c>
      <c r="P63" s="75" t="s">
        <v>987</v>
      </c>
      <c r="Q63" s="87" t="s">
        <v>1208</v>
      </c>
      <c r="R63" s="87" t="s">
        <v>378</v>
      </c>
      <c r="S63" s="80" t="s">
        <v>360</v>
      </c>
      <c r="T63" s="88" t="s">
        <v>655</v>
      </c>
      <c r="U63" s="82" t="s">
        <v>341</v>
      </c>
      <c r="V63" s="65" t="s">
        <v>332</v>
      </c>
      <c r="W63" s="138" t="s">
        <v>45</v>
      </c>
      <c r="X63" s="66">
        <v>5</v>
      </c>
      <c r="Y63" s="138" t="s">
        <v>45</v>
      </c>
      <c r="Z63" s="67"/>
      <c r="AA63" s="82"/>
      <c r="AB63" s="65"/>
      <c r="AC63" s="138" t="s">
        <v>45</v>
      </c>
      <c r="AD63" s="66"/>
      <c r="AE63" s="138" t="s">
        <v>45</v>
      </c>
      <c r="AF63" s="67"/>
      <c r="AG63" s="82"/>
      <c r="AH63" s="65"/>
      <c r="AI63" s="138" t="s">
        <v>45</v>
      </c>
      <c r="AJ63" s="66"/>
      <c r="AK63" s="138" t="s">
        <v>45</v>
      </c>
      <c r="AL63" s="67"/>
      <c r="AM63" s="84"/>
      <c r="AN63" s="60" t="s">
        <v>371</v>
      </c>
      <c r="AO63" s="85" t="s">
        <v>27</v>
      </c>
      <c r="AP63" s="85"/>
      <c r="AQ63" s="86"/>
    </row>
    <row r="64" spans="1:43" ht="51" customHeight="1" x14ac:dyDescent="0.15">
      <c r="A64" s="74">
        <v>36</v>
      </c>
      <c r="B64" s="75" t="s">
        <v>406</v>
      </c>
      <c r="C64" s="75" t="s">
        <v>673</v>
      </c>
      <c r="D64" s="75" t="s">
        <v>724</v>
      </c>
      <c r="E64" s="69">
        <v>108.02</v>
      </c>
      <c r="F64" s="192">
        <v>108.02</v>
      </c>
      <c r="G64" s="69">
        <v>25.11</v>
      </c>
      <c r="H64" s="94" t="s">
        <v>806</v>
      </c>
      <c r="I64" s="25" t="s">
        <v>807</v>
      </c>
      <c r="J64" s="26" t="s">
        <v>1028</v>
      </c>
      <c r="K64" s="69">
        <v>105.56100000000001</v>
      </c>
      <c r="L64" s="69">
        <v>100</v>
      </c>
      <c r="M64" s="24">
        <f t="shared" si="12"/>
        <v>-5.561000000000007</v>
      </c>
      <c r="N64" s="69">
        <v>0</v>
      </c>
      <c r="O64" s="108" t="s">
        <v>796</v>
      </c>
      <c r="P64" s="75" t="s">
        <v>988</v>
      </c>
      <c r="Q64" s="87"/>
      <c r="R64" s="87" t="s">
        <v>384</v>
      </c>
      <c r="S64" s="80" t="s">
        <v>360</v>
      </c>
      <c r="T64" s="88" t="s">
        <v>656</v>
      </c>
      <c r="U64" s="82" t="s">
        <v>341</v>
      </c>
      <c r="V64" s="65" t="s">
        <v>332</v>
      </c>
      <c r="W64" s="138" t="s">
        <v>45</v>
      </c>
      <c r="X64" s="66">
        <v>6</v>
      </c>
      <c r="Y64" s="138" t="s">
        <v>45</v>
      </c>
      <c r="Z64" s="67"/>
      <c r="AA64" s="82"/>
      <c r="AB64" s="65"/>
      <c r="AC64" s="138" t="s">
        <v>45</v>
      </c>
      <c r="AD64" s="66"/>
      <c r="AE64" s="138" t="s">
        <v>45</v>
      </c>
      <c r="AF64" s="67"/>
      <c r="AG64" s="82"/>
      <c r="AH64" s="65"/>
      <c r="AI64" s="138" t="s">
        <v>45</v>
      </c>
      <c r="AJ64" s="66"/>
      <c r="AK64" s="138" t="s">
        <v>45</v>
      </c>
      <c r="AL64" s="67"/>
      <c r="AM64" s="84"/>
      <c r="AN64" s="60" t="s">
        <v>371</v>
      </c>
      <c r="AO64" s="85"/>
      <c r="AP64" s="85"/>
      <c r="AQ64" s="86"/>
    </row>
    <row r="65" spans="1:43" ht="350.25" customHeight="1" thickBot="1" x14ac:dyDescent="0.2">
      <c r="A65" s="74">
        <v>37</v>
      </c>
      <c r="B65" s="75" t="s">
        <v>407</v>
      </c>
      <c r="C65" s="75" t="s">
        <v>673</v>
      </c>
      <c r="D65" s="75" t="s">
        <v>724</v>
      </c>
      <c r="E65" s="69">
        <v>2099.9549999999999</v>
      </c>
      <c r="F65" s="192">
        <v>454.95616799999999</v>
      </c>
      <c r="G65" s="69">
        <v>435.25124699999998</v>
      </c>
      <c r="H65" s="104" t="s">
        <v>1195</v>
      </c>
      <c r="I65" s="25" t="s">
        <v>810</v>
      </c>
      <c r="J65" s="26" t="s">
        <v>1030</v>
      </c>
      <c r="K65" s="69">
        <v>2361.0770000000002</v>
      </c>
      <c r="L65" s="69">
        <v>2650</v>
      </c>
      <c r="M65" s="24">
        <f t="shared" si="12"/>
        <v>288.92299999999977</v>
      </c>
      <c r="N65" s="69">
        <v>0</v>
      </c>
      <c r="O65" s="108" t="s">
        <v>804</v>
      </c>
      <c r="P65" s="75" t="s">
        <v>1286</v>
      </c>
      <c r="Q65" s="87" t="s">
        <v>1210</v>
      </c>
      <c r="R65" s="87" t="s">
        <v>384</v>
      </c>
      <c r="S65" s="80" t="s">
        <v>360</v>
      </c>
      <c r="T65" s="88" t="s">
        <v>408</v>
      </c>
      <c r="U65" s="82" t="s">
        <v>341</v>
      </c>
      <c r="V65" s="65" t="s">
        <v>332</v>
      </c>
      <c r="W65" s="138" t="s">
        <v>45</v>
      </c>
      <c r="X65" s="66">
        <v>7</v>
      </c>
      <c r="Y65" s="138" t="s">
        <v>45</v>
      </c>
      <c r="Z65" s="67"/>
      <c r="AA65" s="82"/>
      <c r="AB65" s="65"/>
      <c r="AC65" s="138" t="s">
        <v>45</v>
      </c>
      <c r="AD65" s="66"/>
      <c r="AE65" s="138" t="s">
        <v>45</v>
      </c>
      <c r="AF65" s="67"/>
      <c r="AG65" s="82"/>
      <c r="AH65" s="65"/>
      <c r="AI65" s="138" t="s">
        <v>45</v>
      </c>
      <c r="AJ65" s="66"/>
      <c r="AK65" s="138" t="s">
        <v>45</v>
      </c>
      <c r="AL65" s="67"/>
      <c r="AM65" s="84"/>
      <c r="AN65" s="60" t="s">
        <v>371</v>
      </c>
      <c r="AO65" s="85"/>
      <c r="AP65" s="85" t="s">
        <v>27</v>
      </c>
      <c r="AQ65" s="86"/>
    </row>
    <row r="66" spans="1:43" ht="21" customHeight="1" x14ac:dyDescent="0.15">
      <c r="A66" s="11"/>
      <c r="B66" s="12" t="s">
        <v>409</v>
      </c>
      <c r="C66" s="12"/>
      <c r="D66" s="12"/>
      <c r="E66" s="191"/>
      <c r="F66" s="160"/>
      <c r="G66" s="160"/>
      <c r="H66" s="14"/>
      <c r="I66" s="14"/>
      <c r="J66" s="14"/>
      <c r="K66" s="182"/>
      <c r="L66" s="182"/>
      <c r="M66" s="182"/>
      <c r="N66" s="187"/>
      <c r="O66" s="16"/>
      <c r="P66" s="14"/>
      <c r="Q66" s="13"/>
      <c r="R66" s="13"/>
      <c r="S66" s="13"/>
      <c r="T66" s="17"/>
      <c r="U66" s="17"/>
      <c r="V66" s="17"/>
      <c r="W66" s="17"/>
      <c r="X66" s="17"/>
      <c r="Y66" s="17"/>
      <c r="Z66" s="17"/>
      <c r="AA66" s="17"/>
      <c r="AB66" s="17"/>
      <c r="AC66" s="17"/>
      <c r="AD66" s="17"/>
      <c r="AE66" s="17"/>
      <c r="AF66" s="17"/>
      <c r="AG66" s="17"/>
      <c r="AH66" s="17"/>
      <c r="AI66" s="17"/>
      <c r="AJ66" s="17"/>
      <c r="AK66" s="17"/>
      <c r="AL66" s="17"/>
      <c r="AM66" s="17"/>
      <c r="AN66" s="17"/>
      <c r="AO66" s="13"/>
      <c r="AP66" s="13"/>
      <c r="AQ66" s="18"/>
    </row>
    <row r="67" spans="1:43" ht="66" customHeight="1" thickBot="1" x14ac:dyDescent="0.2">
      <c r="A67" s="74">
        <v>38</v>
      </c>
      <c r="B67" s="75" t="s">
        <v>410</v>
      </c>
      <c r="C67" s="75" t="s">
        <v>397</v>
      </c>
      <c r="D67" s="75" t="s">
        <v>333</v>
      </c>
      <c r="E67" s="69">
        <v>124.494</v>
      </c>
      <c r="F67" s="192">
        <v>124.494</v>
      </c>
      <c r="G67" s="69">
        <v>112.166</v>
      </c>
      <c r="H67" s="94" t="s">
        <v>806</v>
      </c>
      <c r="I67" s="25" t="s">
        <v>796</v>
      </c>
      <c r="J67" s="26" t="s">
        <v>1031</v>
      </c>
      <c r="K67" s="69">
        <v>128.71100000000001</v>
      </c>
      <c r="L67" s="69">
        <v>135.06899999999999</v>
      </c>
      <c r="M67" s="24">
        <f t="shared" ref="M67" si="13">L67-K67</f>
        <v>6.3579999999999757</v>
      </c>
      <c r="N67" s="24">
        <v>0</v>
      </c>
      <c r="O67" s="27" t="s">
        <v>796</v>
      </c>
      <c r="P67" s="28" t="s">
        <v>989</v>
      </c>
      <c r="Q67" s="87"/>
      <c r="R67" s="87" t="s">
        <v>780</v>
      </c>
      <c r="S67" s="80" t="s">
        <v>781</v>
      </c>
      <c r="T67" s="88" t="s">
        <v>782</v>
      </c>
      <c r="U67" s="82" t="s">
        <v>341</v>
      </c>
      <c r="V67" s="65"/>
      <c r="W67" s="138" t="s">
        <v>783</v>
      </c>
      <c r="X67" s="66">
        <v>32</v>
      </c>
      <c r="Y67" s="138" t="s">
        <v>783</v>
      </c>
      <c r="Z67" s="67"/>
      <c r="AA67" s="82"/>
      <c r="AB67" s="65"/>
      <c r="AC67" s="138" t="s">
        <v>783</v>
      </c>
      <c r="AD67" s="66"/>
      <c r="AE67" s="138" t="s">
        <v>783</v>
      </c>
      <c r="AF67" s="67"/>
      <c r="AG67" s="82"/>
      <c r="AH67" s="65"/>
      <c r="AI67" s="138" t="s">
        <v>783</v>
      </c>
      <c r="AJ67" s="66"/>
      <c r="AK67" s="138" t="s">
        <v>783</v>
      </c>
      <c r="AL67" s="67"/>
      <c r="AM67" s="84"/>
      <c r="AN67" s="60" t="s">
        <v>44</v>
      </c>
      <c r="AO67" s="85" t="s">
        <v>27</v>
      </c>
      <c r="AP67" s="85" t="s">
        <v>27</v>
      </c>
      <c r="AQ67" s="86"/>
    </row>
    <row r="68" spans="1:43" ht="21" customHeight="1" x14ac:dyDescent="0.15">
      <c r="A68" s="11"/>
      <c r="B68" s="12" t="s">
        <v>411</v>
      </c>
      <c r="C68" s="12"/>
      <c r="D68" s="12"/>
      <c r="E68" s="191"/>
      <c r="F68" s="160"/>
      <c r="G68" s="160"/>
      <c r="H68" s="14"/>
      <c r="I68" s="14"/>
      <c r="J68" s="14"/>
      <c r="K68" s="182"/>
      <c r="L68" s="182"/>
      <c r="M68" s="182"/>
      <c r="N68" s="187"/>
      <c r="O68" s="16"/>
      <c r="P68" s="14"/>
      <c r="Q68" s="13"/>
      <c r="R68" s="13"/>
      <c r="S68" s="13"/>
      <c r="T68" s="17"/>
      <c r="U68" s="17"/>
      <c r="V68" s="17"/>
      <c r="W68" s="17"/>
      <c r="X68" s="17"/>
      <c r="Y68" s="17"/>
      <c r="Z68" s="17"/>
      <c r="AA68" s="17"/>
      <c r="AB68" s="17"/>
      <c r="AC68" s="17"/>
      <c r="AD68" s="17"/>
      <c r="AE68" s="17"/>
      <c r="AF68" s="17"/>
      <c r="AG68" s="17"/>
      <c r="AH68" s="17"/>
      <c r="AI68" s="17"/>
      <c r="AJ68" s="17"/>
      <c r="AK68" s="17"/>
      <c r="AL68" s="17"/>
      <c r="AM68" s="17"/>
      <c r="AN68" s="17"/>
      <c r="AO68" s="13"/>
      <c r="AP68" s="13"/>
      <c r="AQ68" s="18"/>
    </row>
    <row r="69" spans="1:43" ht="87.95" customHeight="1" x14ac:dyDescent="0.15">
      <c r="A69" s="74">
        <v>39</v>
      </c>
      <c r="B69" s="75" t="s">
        <v>784</v>
      </c>
      <c r="C69" s="75" t="s">
        <v>412</v>
      </c>
      <c r="D69" s="75" t="s">
        <v>333</v>
      </c>
      <c r="E69" s="69">
        <v>30000</v>
      </c>
      <c r="F69" s="192">
        <v>44000</v>
      </c>
      <c r="G69" s="69">
        <v>43821.675000000003</v>
      </c>
      <c r="H69" s="94" t="s">
        <v>806</v>
      </c>
      <c r="I69" s="25" t="s">
        <v>796</v>
      </c>
      <c r="J69" s="26" t="s">
        <v>1032</v>
      </c>
      <c r="K69" s="69">
        <v>28000</v>
      </c>
      <c r="L69" s="69">
        <v>28000</v>
      </c>
      <c r="M69" s="24">
        <f t="shared" ref="M69:M71" si="14">L69-K69</f>
        <v>0</v>
      </c>
      <c r="N69" s="24">
        <v>0</v>
      </c>
      <c r="O69" s="108" t="s">
        <v>796</v>
      </c>
      <c r="P69" s="75" t="s">
        <v>990</v>
      </c>
      <c r="Q69" s="87" t="s">
        <v>1211</v>
      </c>
      <c r="R69" s="87" t="s">
        <v>780</v>
      </c>
      <c r="S69" s="80" t="s">
        <v>781</v>
      </c>
      <c r="T69" s="88" t="s">
        <v>785</v>
      </c>
      <c r="U69" s="82" t="s">
        <v>341</v>
      </c>
      <c r="V69" s="65"/>
      <c r="W69" s="138" t="s">
        <v>331</v>
      </c>
      <c r="X69" s="66">
        <v>33</v>
      </c>
      <c r="Y69" s="138" t="s">
        <v>331</v>
      </c>
      <c r="Z69" s="67"/>
      <c r="AA69" s="82"/>
      <c r="AB69" s="65"/>
      <c r="AC69" s="138" t="s">
        <v>331</v>
      </c>
      <c r="AD69" s="66"/>
      <c r="AE69" s="138" t="s">
        <v>786</v>
      </c>
      <c r="AF69" s="67"/>
      <c r="AG69" s="82"/>
      <c r="AH69" s="65"/>
      <c r="AI69" s="138" t="s">
        <v>786</v>
      </c>
      <c r="AJ69" s="66"/>
      <c r="AK69" s="138" t="s">
        <v>786</v>
      </c>
      <c r="AL69" s="67"/>
      <c r="AM69" s="84"/>
      <c r="AN69" s="60" t="s">
        <v>692</v>
      </c>
      <c r="AO69" s="85" t="s">
        <v>27</v>
      </c>
      <c r="AP69" s="85" t="s">
        <v>27</v>
      </c>
      <c r="AQ69" s="86"/>
    </row>
    <row r="70" spans="1:43" ht="51" customHeight="1" x14ac:dyDescent="0.15">
      <c r="A70" s="74">
        <v>40</v>
      </c>
      <c r="B70" s="75" t="s">
        <v>787</v>
      </c>
      <c r="C70" s="75" t="s">
        <v>412</v>
      </c>
      <c r="D70" s="75" t="s">
        <v>333</v>
      </c>
      <c r="E70" s="69">
        <v>17500</v>
      </c>
      <c r="F70" s="192">
        <v>17078.735385</v>
      </c>
      <c r="G70" s="69">
        <v>17078.735385</v>
      </c>
      <c r="H70" s="94" t="s">
        <v>806</v>
      </c>
      <c r="I70" s="25" t="s">
        <v>796</v>
      </c>
      <c r="J70" s="26" t="s">
        <v>1033</v>
      </c>
      <c r="K70" s="69">
        <v>17500</v>
      </c>
      <c r="L70" s="69">
        <v>17500</v>
      </c>
      <c r="M70" s="24">
        <f t="shared" si="14"/>
        <v>0</v>
      </c>
      <c r="N70" s="24">
        <v>0</v>
      </c>
      <c r="O70" s="27" t="s">
        <v>796</v>
      </c>
      <c r="P70" s="28" t="s">
        <v>991</v>
      </c>
      <c r="Q70" s="87"/>
      <c r="R70" s="87" t="s">
        <v>780</v>
      </c>
      <c r="S70" s="80" t="s">
        <v>339</v>
      </c>
      <c r="T70" s="88" t="s">
        <v>785</v>
      </c>
      <c r="U70" s="82" t="s">
        <v>341</v>
      </c>
      <c r="V70" s="65"/>
      <c r="W70" s="138" t="s">
        <v>331</v>
      </c>
      <c r="X70" s="66">
        <v>34</v>
      </c>
      <c r="Y70" s="138" t="s">
        <v>331</v>
      </c>
      <c r="Z70" s="67"/>
      <c r="AA70" s="82"/>
      <c r="AB70" s="65"/>
      <c r="AC70" s="138" t="s">
        <v>786</v>
      </c>
      <c r="AD70" s="66"/>
      <c r="AE70" s="138" t="s">
        <v>331</v>
      </c>
      <c r="AF70" s="67"/>
      <c r="AG70" s="82"/>
      <c r="AH70" s="65"/>
      <c r="AI70" s="138" t="s">
        <v>783</v>
      </c>
      <c r="AJ70" s="66"/>
      <c r="AK70" s="138" t="s">
        <v>786</v>
      </c>
      <c r="AL70" s="67"/>
      <c r="AM70" s="84"/>
      <c r="AN70" s="60" t="s">
        <v>43</v>
      </c>
      <c r="AO70" s="85" t="s">
        <v>27</v>
      </c>
      <c r="AP70" s="85" t="s">
        <v>27</v>
      </c>
      <c r="AQ70" s="86"/>
    </row>
    <row r="71" spans="1:43" ht="258" customHeight="1" thickBot="1" x14ac:dyDescent="0.2">
      <c r="A71" s="74">
        <v>41</v>
      </c>
      <c r="B71" s="75" t="s">
        <v>413</v>
      </c>
      <c r="C71" s="75" t="s">
        <v>689</v>
      </c>
      <c r="D71" s="75" t="s">
        <v>698</v>
      </c>
      <c r="E71" s="69">
        <v>10000</v>
      </c>
      <c r="F71" s="192">
        <v>10000</v>
      </c>
      <c r="G71" s="69">
        <v>9812.3160000000007</v>
      </c>
      <c r="H71" s="167" t="s">
        <v>1194</v>
      </c>
      <c r="I71" s="25" t="s">
        <v>797</v>
      </c>
      <c r="J71" s="26" t="s">
        <v>1034</v>
      </c>
      <c r="K71" s="69">
        <v>10000</v>
      </c>
      <c r="L71" s="69">
        <v>10000</v>
      </c>
      <c r="M71" s="24">
        <f t="shared" si="14"/>
        <v>0</v>
      </c>
      <c r="N71" s="24">
        <v>0</v>
      </c>
      <c r="O71" s="27" t="s">
        <v>895</v>
      </c>
      <c r="P71" s="28" t="s">
        <v>992</v>
      </c>
      <c r="Q71" s="87" t="s">
        <v>1212</v>
      </c>
      <c r="R71" s="87" t="s">
        <v>780</v>
      </c>
      <c r="S71" s="80" t="s">
        <v>339</v>
      </c>
      <c r="T71" s="88" t="s">
        <v>690</v>
      </c>
      <c r="U71" s="82" t="s">
        <v>341</v>
      </c>
      <c r="V71" s="65" t="s">
        <v>332</v>
      </c>
      <c r="W71" s="138" t="s">
        <v>331</v>
      </c>
      <c r="X71" s="66">
        <v>8</v>
      </c>
      <c r="Y71" s="138" t="s">
        <v>786</v>
      </c>
      <c r="Z71" s="67"/>
      <c r="AA71" s="82"/>
      <c r="AB71" s="65"/>
      <c r="AC71" s="138" t="s">
        <v>783</v>
      </c>
      <c r="AD71" s="66"/>
      <c r="AE71" s="138" t="s">
        <v>331</v>
      </c>
      <c r="AF71" s="67"/>
      <c r="AG71" s="82"/>
      <c r="AH71" s="65"/>
      <c r="AI71" s="138" t="s">
        <v>331</v>
      </c>
      <c r="AJ71" s="66"/>
      <c r="AK71" s="138" t="s">
        <v>786</v>
      </c>
      <c r="AL71" s="67"/>
      <c r="AM71" s="84"/>
      <c r="AN71" s="60" t="s">
        <v>371</v>
      </c>
      <c r="AO71" s="85"/>
      <c r="AP71" s="85"/>
      <c r="AQ71" s="86"/>
    </row>
    <row r="72" spans="1:43" ht="21" customHeight="1" x14ac:dyDescent="0.15">
      <c r="A72" s="11"/>
      <c r="B72" s="12" t="s">
        <v>414</v>
      </c>
      <c r="C72" s="12"/>
      <c r="D72" s="12"/>
      <c r="E72" s="191"/>
      <c r="F72" s="160"/>
      <c r="G72" s="160"/>
      <c r="H72" s="14"/>
      <c r="I72" s="14"/>
      <c r="J72" s="14"/>
      <c r="K72" s="182"/>
      <c r="L72" s="182"/>
      <c r="M72" s="182"/>
      <c r="N72" s="187"/>
      <c r="O72" s="16"/>
      <c r="P72" s="14"/>
      <c r="Q72" s="13"/>
      <c r="R72" s="13"/>
      <c r="S72" s="13"/>
      <c r="T72" s="17"/>
      <c r="U72" s="17"/>
      <c r="V72" s="17"/>
      <c r="W72" s="17"/>
      <c r="X72" s="17"/>
      <c r="Y72" s="17"/>
      <c r="Z72" s="17"/>
      <c r="AA72" s="17"/>
      <c r="AB72" s="17"/>
      <c r="AC72" s="17"/>
      <c r="AD72" s="17"/>
      <c r="AE72" s="17"/>
      <c r="AF72" s="17"/>
      <c r="AG72" s="17"/>
      <c r="AH72" s="17"/>
      <c r="AI72" s="17"/>
      <c r="AJ72" s="17"/>
      <c r="AK72" s="17"/>
      <c r="AL72" s="17"/>
      <c r="AM72" s="17"/>
      <c r="AN72" s="17"/>
      <c r="AO72" s="13"/>
      <c r="AP72" s="13"/>
      <c r="AQ72" s="18"/>
    </row>
    <row r="73" spans="1:43" ht="51" customHeight="1" thickBot="1" x14ac:dyDescent="0.2">
      <c r="A73" s="74">
        <v>42</v>
      </c>
      <c r="B73" s="75" t="s">
        <v>415</v>
      </c>
      <c r="C73" s="75" t="s">
        <v>416</v>
      </c>
      <c r="D73" s="75" t="s">
        <v>333</v>
      </c>
      <c r="E73" s="69">
        <v>39066.572999999997</v>
      </c>
      <c r="F73" s="192">
        <v>37730.464626999994</v>
      </c>
      <c r="G73" s="69">
        <v>32715.6325</v>
      </c>
      <c r="H73" s="94" t="s">
        <v>806</v>
      </c>
      <c r="I73" s="77" t="s">
        <v>796</v>
      </c>
      <c r="J73" s="78" t="s">
        <v>1035</v>
      </c>
      <c r="K73" s="69">
        <v>33941.841</v>
      </c>
      <c r="L73" s="69">
        <v>53974.175999999999</v>
      </c>
      <c r="M73" s="24">
        <f t="shared" ref="M73" si="15">L73-K73</f>
        <v>20032.334999999999</v>
      </c>
      <c r="N73" s="24">
        <v>0</v>
      </c>
      <c r="O73" s="27" t="s">
        <v>796</v>
      </c>
      <c r="P73" s="28" t="s">
        <v>993</v>
      </c>
      <c r="Q73" s="87"/>
      <c r="R73" s="87" t="s">
        <v>417</v>
      </c>
      <c r="S73" s="80" t="s">
        <v>360</v>
      </c>
      <c r="T73" s="81" t="s">
        <v>614</v>
      </c>
      <c r="U73" s="82" t="s">
        <v>341</v>
      </c>
      <c r="V73" s="65"/>
      <c r="W73" s="138" t="s">
        <v>45</v>
      </c>
      <c r="X73" s="66">
        <v>35</v>
      </c>
      <c r="Y73" s="138" t="s">
        <v>45</v>
      </c>
      <c r="Z73" s="67"/>
      <c r="AA73" s="82"/>
      <c r="AB73" s="65"/>
      <c r="AC73" s="138" t="s">
        <v>45</v>
      </c>
      <c r="AD73" s="66"/>
      <c r="AE73" s="138" t="s">
        <v>45</v>
      </c>
      <c r="AF73" s="67"/>
      <c r="AG73" s="82"/>
      <c r="AH73" s="65"/>
      <c r="AI73" s="138" t="s">
        <v>45</v>
      </c>
      <c r="AJ73" s="66"/>
      <c r="AK73" s="138" t="s">
        <v>45</v>
      </c>
      <c r="AL73" s="67"/>
      <c r="AM73" s="84"/>
      <c r="AN73" s="60" t="s">
        <v>334</v>
      </c>
      <c r="AO73" s="85"/>
      <c r="AP73" s="85" t="s">
        <v>27</v>
      </c>
      <c r="AQ73" s="86" t="s">
        <v>24</v>
      </c>
    </row>
    <row r="74" spans="1:43" ht="21" customHeight="1" x14ac:dyDescent="0.15">
      <c r="A74" s="11"/>
      <c r="B74" s="12" t="s">
        <v>418</v>
      </c>
      <c r="C74" s="12"/>
      <c r="D74" s="12"/>
      <c r="E74" s="191"/>
      <c r="F74" s="160"/>
      <c r="G74" s="160"/>
      <c r="H74" s="14"/>
      <c r="I74" s="14"/>
      <c r="J74" s="14"/>
      <c r="K74" s="182"/>
      <c r="L74" s="182"/>
      <c r="M74" s="182"/>
      <c r="N74" s="187"/>
      <c r="O74" s="16"/>
      <c r="P74" s="14"/>
      <c r="Q74" s="13"/>
      <c r="R74" s="13"/>
      <c r="S74" s="13"/>
      <c r="T74" s="17"/>
      <c r="U74" s="17"/>
      <c r="V74" s="17"/>
      <c r="W74" s="17"/>
      <c r="X74" s="17"/>
      <c r="Y74" s="17"/>
      <c r="Z74" s="17"/>
      <c r="AA74" s="17"/>
      <c r="AB74" s="17"/>
      <c r="AC74" s="17"/>
      <c r="AD74" s="17"/>
      <c r="AE74" s="17"/>
      <c r="AF74" s="17"/>
      <c r="AG74" s="17"/>
      <c r="AH74" s="17"/>
      <c r="AI74" s="17"/>
      <c r="AJ74" s="17"/>
      <c r="AK74" s="17"/>
      <c r="AL74" s="17"/>
      <c r="AM74" s="17"/>
      <c r="AN74" s="17"/>
      <c r="AO74" s="13"/>
      <c r="AP74" s="13"/>
      <c r="AQ74" s="18"/>
    </row>
    <row r="75" spans="1:43" ht="51" customHeight="1" x14ac:dyDescent="0.15">
      <c r="A75" s="74">
        <v>43</v>
      </c>
      <c r="B75" s="75" t="s">
        <v>419</v>
      </c>
      <c r="C75" s="75" t="s">
        <v>736</v>
      </c>
      <c r="D75" s="75" t="s">
        <v>333</v>
      </c>
      <c r="E75" s="69">
        <v>401.64100000000002</v>
      </c>
      <c r="F75" s="192">
        <v>401.64100000000002</v>
      </c>
      <c r="G75" s="69">
        <v>394.59732600000001</v>
      </c>
      <c r="H75" s="94" t="s">
        <v>806</v>
      </c>
      <c r="I75" s="25" t="s">
        <v>796</v>
      </c>
      <c r="J75" s="26" t="s">
        <v>1008</v>
      </c>
      <c r="K75" s="69">
        <v>397.42700000000002</v>
      </c>
      <c r="L75" s="69">
        <v>452.60199999999998</v>
      </c>
      <c r="M75" s="24">
        <f t="shared" ref="M75:M76" si="16">L75-K75</f>
        <v>55.174999999999955</v>
      </c>
      <c r="N75" s="107">
        <v>0</v>
      </c>
      <c r="O75" s="27" t="s">
        <v>796</v>
      </c>
      <c r="P75" s="28" t="s">
        <v>994</v>
      </c>
      <c r="Q75" s="87" t="s">
        <v>1213</v>
      </c>
      <c r="R75" s="87" t="s">
        <v>737</v>
      </c>
      <c r="S75" s="80" t="s">
        <v>738</v>
      </c>
      <c r="T75" s="81" t="s">
        <v>615</v>
      </c>
      <c r="U75" s="82" t="s">
        <v>341</v>
      </c>
      <c r="V75" s="65"/>
      <c r="W75" s="138" t="s">
        <v>45</v>
      </c>
      <c r="X75" s="66">
        <v>36</v>
      </c>
      <c r="Y75" s="138" t="s">
        <v>45</v>
      </c>
      <c r="Z75" s="67"/>
      <c r="AA75" s="82"/>
      <c r="AB75" s="65"/>
      <c r="AC75" s="138" t="s">
        <v>45</v>
      </c>
      <c r="AD75" s="66"/>
      <c r="AE75" s="138" t="s">
        <v>45</v>
      </c>
      <c r="AF75" s="67"/>
      <c r="AG75" s="82"/>
      <c r="AH75" s="65"/>
      <c r="AI75" s="138" t="s">
        <v>45</v>
      </c>
      <c r="AJ75" s="66"/>
      <c r="AK75" s="138" t="s">
        <v>45</v>
      </c>
      <c r="AL75" s="67"/>
      <c r="AM75" s="84"/>
      <c r="AN75" s="60" t="s">
        <v>692</v>
      </c>
      <c r="AO75" s="85"/>
      <c r="AP75" s="85" t="s">
        <v>27</v>
      </c>
      <c r="AQ75" s="86"/>
    </row>
    <row r="76" spans="1:43" ht="87.95" customHeight="1" thickBot="1" x14ac:dyDescent="0.2">
      <c r="A76" s="74">
        <v>44</v>
      </c>
      <c r="B76" s="75" t="s">
        <v>420</v>
      </c>
      <c r="C76" s="75" t="s">
        <v>739</v>
      </c>
      <c r="D76" s="75" t="s">
        <v>333</v>
      </c>
      <c r="E76" s="69">
        <v>118.218</v>
      </c>
      <c r="F76" s="192">
        <v>118.218</v>
      </c>
      <c r="G76" s="69">
        <v>113.5016</v>
      </c>
      <c r="H76" s="167" t="s">
        <v>1004</v>
      </c>
      <c r="I76" s="25" t="s">
        <v>796</v>
      </c>
      <c r="J76" s="26" t="s">
        <v>1005</v>
      </c>
      <c r="K76" s="69">
        <v>122.977</v>
      </c>
      <c r="L76" s="69">
        <v>124.675</v>
      </c>
      <c r="M76" s="24">
        <f t="shared" si="16"/>
        <v>1.6979999999999933</v>
      </c>
      <c r="N76" s="24">
        <v>0</v>
      </c>
      <c r="O76" s="27" t="s">
        <v>796</v>
      </c>
      <c r="P76" s="28" t="s">
        <v>995</v>
      </c>
      <c r="Q76" s="87"/>
      <c r="R76" s="87" t="s">
        <v>737</v>
      </c>
      <c r="S76" s="80" t="s">
        <v>339</v>
      </c>
      <c r="T76" s="81" t="s">
        <v>740</v>
      </c>
      <c r="U76" s="82" t="s">
        <v>341</v>
      </c>
      <c r="V76" s="65"/>
      <c r="W76" s="138" t="s">
        <v>741</v>
      </c>
      <c r="X76" s="66">
        <v>37</v>
      </c>
      <c r="Y76" s="138" t="s">
        <v>742</v>
      </c>
      <c r="Z76" s="67"/>
      <c r="AA76" s="82"/>
      <c r="AB76" s="65"/>
      <c r="AC76" s="138" t="s">
        <v>741</v>
      </c>
      <c r="AD76" s="66"/>
      <c r="AE76" s="138" t="s">
        <v>743</v>
      </c>
      <c r="AF76" s="67"/>
      <c r="AG76" s="82"/>
      <c r="AH76" s="65"/>
      <c r="AI76" s="138" t="s">
        <v>741</v>
      </c>
      <c r="AJ76" s="66"/>
      <c r="AK76" s="138" t="s">
        <v>744</v>
      </c>
      <c r="AL76" s="67"/>
      <c r="AM76" s="84"/>
      <c r="AN76" s="60" t="s">
        <v>709</v>
      </c>
      <c r="AO76" s="85"/>
      <c r="AP76" s="85"/>
      <c r="AQ76" s="86"/>
    </row>
    <row r="77" spans="1:43" ht="21" customHeight="1" x14ac:dyDescent="0.15">
      <c r="A77" s="11"/>
      <c r="B77" s="12" t="s">
        <v>693</v>
      </c>
      <c r="C77" s="12"/>
      <c r="D77" s="12"/>
      <c r="E77" s="191"/>
      <c r="F77" s="160"/>
      <c r="G77" s="160"/>
      <c r="H77" s="14"/>
      <c r="I77" s="14"/>
      <c r="J77" s="14"/>
      <c r="K77" s="182"/>
      <c r="L77" s="182"/>
      <c r="M77" s="182"/>
      <c r="N77" s="187"/>
      <c r="O77" s="16"/>
      <c r="P77" s="14"/>
      <c r="Q77" s="13"/>
      <c r="R77" s="13"/>
      <c r="S77" s="13"/>
      <c r="T77" s="17"/>
      <c r="U77" s="17"/>
      <c r="V77" s="17"/>
      <c r="W77" s="17"/>
      <c r="X77" s="17"/>
      <c r="Y77" s="17"/>
      <c r="Z77" s="17"/>
      <c r="AA77" s="17"/>
      <c r="AB77" s="17"/>
      <c r="AC77" s="17"/>
      <c r="AD77" s="17"/>
      <c r="AE77" s="17"/>
      <c r="AF77" s="17"/>
      <c r="AG77" s="17"/>
      <c r="AH77" s="17"/>
      <c r="AI77" s="17"/>
      <c r="AJ77" s="17"/>
      <c r="AK77" s="17"/>
      <c r="AL77" s="17"/>
      <c r="AM77" s="17"/>
      <c r="AN77" s="17"/>
      <c r="AO77" s="13"/>
      <c r="AP77" s="13"/>
      <c r="AQ77" s="18"/>
    </row>
    <row r="78" spans="1:43" ht="51" customHeight="1" thickBot="1" x14ac:dyDescent="0.2">
      <c r="A78" s="74">
        <v>45</v>
      </c>
      <c r="B78" s="75" t="s">
        <v>421</v>
      </c>
      <c r="C78" s="75" t="s">
        <v>745</v>
      </c>
      <c r="D78" s="75" t="s">
        <v>333</v>
      </c>
      <c r="E78" s="69">
        <v>267.01499999999999</v>
      </c>
      <c r="F78" s="192">
        <v>267.01499999999999</v>
      </c>
      <c r="G78" s="69">
        <v>259.32385900000003</v>
      </c>
      <c r="H78" s="94" t="s">
        <v>806</v>
      </c>
      <c r="I78" s="77" t="s">
        <v>796</v>
      </c>
      <c r="J78" s="78" t="s">
        <v>1006</v>
      </c>
      <c r="K78" s="69">
        <v>264.61799999999999</v>
      </c>
      <c r="L78" s="69">
        <v>247.9</v>
      </c>
      <c r="M78" s="24">
        <f t="shared" ref="M78" si="17">L78-K78</f>
        <v>-16.717999999999989</v>
      </c>
      <c r="N78" s="24">
        <v>0</v>
      </c>
      <c r="O78" s="27" t="s">
        <v>796</v>
      </c>
      <c r="P78" s="28" t="s">
        <v>996</v>
      </c>
      <c r="Q78" s="87"/>
      <c r="R78" s="87" t="s">
        <v>737</v>
      </c>
      <c r="S78" s="80" t="s">
        <v>738</v>
      </c>
      <c r="T78" s="81" t="s">
        <v>748</v>
      </c>
      <c r="U78" s="82" t="s">
        <v>341</v>
      </c>
      <c r="V78" s="65"/>
      <c r="W78" s="138" t="s">
        <v>749</v>
      </c>
      <c r="X78" s="66">
        <v>38</v>
      </c>
      <c r="Y78" s="138" t="s">
        <v>749</v>
      </c>
      <c r="Z78" s="67"/>
      <c r="AA78" s="82"/>
      <c r="AB78" s="65"/>
      <c r="AC78" s="138" t="s">
        <v>749</v>
      </c>
      <c r="AD78" s="66"/>
      <c r="AE78" s="138" t="s">
        <v>749</v>
      </c>
      <c r="AF78" s="67"/>
      <c r="AG78" s="82"/>
      <c r="AH78" s="65"/>
      <c r="AI78" s="138" t="s">
        <v>749</v>
      </c>
      <c r="AJ78" s="66"/>
      <c r="AK78" s="138" t="s">
        <v>749</v>
      </c>
      <c r="AL78" s="67"/>
      <c r="AM78" s="84"/>
      <c r="AN78" s="60" t="s">
        <v>334</v>
      </c>
      <c r="AO78" s="85"/>
      <c r="AP78" s="85"/>
      <c r="AQ78" s="86"/>
    </row>
    <row r="79" spans="1:43" ht="21" customHeight="1" x14ac:dyDescent="0.15">
      <c r="A79" s="11"/>
      <c r="B79" s="12" t="s">
        <v>694</v>
      </c>
      <c r="C79" s="12"/>
      <c r="D79" s="12"/>
      <c r="E79" s="191"/>
      <c r="F79" s="160"/>
      <c r="G79" s="160"/>
      <c r="H79" s="14"/>
      <c r="I79" s="14"/>
      <c r="J79" s="14"/>
      <c r="K79" s="182"/>
      <c r="L79" s="182"/>
      <c r="M79" s="182"/>
      <c r="N79" s="187"/>
      <c r="O79" s="16"/>
      <c r="P79" s="14"/>
      <c r="Q79" s="13"/>
      <c r="R79" s="13"/>
      <c r="S79" s="13"/>
      <c r="T79" s="17"/>
      <c r="U79" s="17"/>
      <c r="V79" s="17"/>
      <c r="W79" s="17"/>
      <c r="X79" s="17"/>
      <c r="Y79" s="17"/>
      <c r="Z79" s="17"/>
      <c r="AA79" s="17"/>
      <c r="AB79" s="17"/>
      <c r="AC79" s="17"/>
      <c r="AD79" s="17"/>
      <c r="AE79" s="17"/>
      <c r="AF79" s="17"/>
      <c r="AG79" s="17"/>
      <c r="AH79" s="17"/>
      <c r="AI79" s="17"/>
      <c r="AJ79" s="17"/>
      <c r="AK79" s="17"/>
      <c r="AL79" s="17"/>
      <c r="AM79" s="17"/>
      <c r="AN79" s="17"/>
      <c r="AO79" s="13"/>
      <c r="AP79" s="13"/>
      <c r="AQ79" s="18"/>
    </row>
    <row r="80" spans="1:43" ht="51" customHeight="1" x14ac:dyDescent="0.15">
      <c r="A80" s="74">
        <v>46</v>
      </c>
      <c r="B80" s="75" t="s">
        <v>422</v>
      </c>
      <c r="C80" s="75" t="s">
        <v>750</v>
      </c>
      <c r="D80" s="75" t="s">
        <v>333</v>
      </c>
      <c r="E80" s="69">
        <v>68.932000000000002</v>
      </c>
      <c r="F80" s="192">
        <v>68.932000000000002</v>
      </c>
      <c r="G80" s="69">
        <v>93.588480000000004</v>
      </c>
      <c r="H80" s="94" t="s">
        <v>806</v>
      </c>
      <c r="I80" s="77" t="s">
        <v>796</v>
      </c>
      <c r="J80" s="78" t="s">
        <v>1007</v>
      </c>
      <c r="K80" s="69">
        <v>78.632000000000005</v>
      </c>
      <c r="L80" s="69">
        <v>84.406999999999996</v>
      </c>
      <c r="M80" s="24">
        <f t="shared" ref="M80:M81" si="18">L80-K80</f>
        <v>5.7749999999999915</v>
      </c>
      <c r="N80" s="24">
        <v>0</v>
      </c>
      <c r="O80" s="27" t="s">
        <v>796</v>
      </c>
      <c r="P80" s="28" t="s">
        <v>997</v>
      </c>
      <c r="Q80" s="87" t="s">
        <v>1200</v>
      </c>
      <c r="R80" s="87" t="s">
        <v>737</v>
      </c>
      <c r="S80" s="80" t="s">
        <v>738</v>
      </c>
      <c r="T80" s="88" t="s">
        <v>748</v>
      </c>
      <c r="U80" s="82" t="s">
        <v>341</v>
      </c>
      <c r="V80" s="65"/>
      <c r="W80" s="138" t="s">
        <v>749</v>
      </c>
      <c r="X80" s="66">
        <v>39</v>
      </c>
      <c r="Y80" s="138" t="s">
        <v>749</v>
      </c>
      <c r="Z80" s="67"/>
      <c r="AA80" s="82"/>
      <c r="AB80" s="65"/>
      <c r="AC80" s="138" t="s">
        <v>749</v>
      </c>
      <c r="AD80" s="66"/>
      <c r="AE80" s="138" t="s">
        <v>749</v>
      </c>
      <c r="AF80" s="67"/>
      <c r="AG80" s="82"/>
      <c r="AH80" s="65"/>
      <c r="AI80" s="138" t="s">
        <v>749</v>
      </c>
      <c r="AJ80" s="66"/>
      <c r="AK80" s="138" t="s">
        <v>749</v>
      </c>
      <c r="AL80" s="67"/>
      <c r="AM80" s="84"/>
      <c r="AN80" s="60" t="s">
        <v>44</v>
      </c>
      <c r="AO80" s="85"/>
      <c r="AP80" s="85"/>
      <c r="AQ80" s="86"/>
    </row>
    <row r="81" spans="1:43" ht="51" customHeight="1" thickBot="1" x14ac:dyDescent="0.2">
      <c r="A81" s="74">
        <v>47</v>
      </c>
      <c r="B81" s="75" t="s">
        <v>751</v>
      </c>
      <c r="C81" s="75" t="s">
        <v>739</v>
      </c>
      <c r="D81" s="75" t="s">
        <v>333</v>
      </c>
      <c r="E81" s="69">
        <v>12.715999999999999</v>
      </c>
      <c r="F81" s="192">
        <v>12.715999999999999</v>
      </c>
      <c r="G81" s="69">
        <v>7.3440000000000003</v>
      </c>
      <c r="H81" s="167" t="s">
        <v>1003</v>
      </c>
      <c r="I81" s="77" t="s">
        <v>796</v>
      </c>
      <c r="J81" s="78" t="s">
        <v>1291</v>
      </c>
      <c r="K81" s="69">
        <v>22.681999999999999</v>
      </c>
      <c r="L81" s="69">
        <v>101.1</v>
      </c>
      <c r="M81" s="24">
        <f t="shared" si="18"/>
        <v>78.417999999999992</v>
      </c>
      <c r="N81" s="24">
        <v>0</v>
      </c>
      <c r="O81" s="27" t="s">
        <v>796</v>
      </c>
      <c r="P81" s="28" t="s">
        <v>998</v>
      </c>
      <c r="Q81" s="87" t="s">
        <v>1214</v>
      </c>
      <c r="R81" s="87" t="s">
        <v>737</v>
      </c>
      <c r="S81" s="80" t="s">
        <v>339</v>
      </c>
      <c r="T81" s="88" t="s">
        <v>752</v>
      </c>
      <c r="U81" s="82" t="s">
        <v>341</v>
      </c>
      <c r="V81" s="65"/>
      <c r="W81" s="138" t="s">
        <v>753</v>
      </c>
      <c r="X81" s="66">
        <v>40</v>
      </c>
      <c r="Y81" s="138" t="s">
        <v>754</v>
      </c>
      <c r="Z81" s="67"/>
      <c r="AA81" s="82"/>
      <c r="AB81" s="65"/>
      <c r="AC81" s="138" t="s">
        <v>747</v>
      </c>
      <c r="AD81" s="66"/>
      <c r="AE81" s="138" t="s">
        <v>753</v>
      </c>
      <c r="AF81" s="67"/>
      <c r="AG81" s="82"/>
      <c r="AH81" s="65"/>
      <c r="AI81" s="138" t="s">
        <v>753</v>
      </c>
      <c r="AJ81" s="66"/>
      <c r="AK81" s="138" t="s">
        <v>747</v>
      </c>
      <c r="AL81" s="67"/>
      <c r="AM81" s="84"/>
      <c r="AN81" s="60" t="s">
        <v>709</v>
      </c>
      <c r="AO81" s="85"/>
      <c r="AP81" s="85"/>
      <c r="AQ81" s="86"/>
    </row>
    <row r="82" spans="1:43" ht="21" customHeight="1" x14ac:dyDescent="0.15">
      <c r="A82" s="11"/>
      <c r="B82" s="12" t="s">
        <v>695</v>
      </c>
      <c r="C82" s="12"/>
      <c r="D82" s="12"/>
      <c r="E82" s="191"/>
      <c r="F82" s="160"/>
      <c r="G82" s="160"/>
      <c r="H82" s="14"/>
      <c r="I82" s="14"/>
      <c r="J82" s="14"/>
      <c r="K82" s="182"/>
      <c r="L82" s="182"/>
      <c r="M82" s="182"/>
      <c r="N82" s="187"/>
      <c r="O82" s="16"/>
      <c r="P82" s="14"/>
      <c r="Q82" s="13"/>
      <c r="R82" s="13"/>
      <c r="S82" s="13"/>
      <c r="T82" s="17"/>
      <c r="U82" s="17"/>
      <c r="V82" s="17"/>
      <c r="W82" s="17"/>
      <c r="X82" s="17"/>
      <c r="Y82" s="17"/>
      <c r="Z82" s="17"/>
      <c r="AA82" s="17"/>
      <c r="AB82" s="17"/>
      <c r="AC82" s="17"/>
      <c r="AD82" s="17"/>
      <c r="AE82" s="17"/>
      <c r="AF82" s="17"/>
      <c r="AG82" s="17"/>
      <c r="AH82" s="17"/>
      <c r="AI82" s="17"/>
      <c r="AJ82" s="17"/>
      <c r="AK82" s="17"/>
      <c r="AL82" s="17"/>
      <c r="AM82" s="17"/>
      <c r="AN82" s="17"/>
      <c r="AO82" s="13"/>
      <c r="AP82" s="13"/>
      <c r="AQ82" s="18"/>
    </row>
    <row r="83" spans="1:43" ht="51" customHeight="1" x14ac:dyDescent="0.15">
      <c r="A83" s="74">
        <v>48</v>
      </c>
      <c r="B83" s="75" t="s">
        <v>423</v>
      </c>
      <c r="C83" s="75" t="s">
        <v>644</v>
      </c>
      <c r="D83" s="75" t="s">
        <v>333</v>
      </c>
      <c r="E83" s="69">
        <v>502.54300000000001</v>
      </c>
      <c r="F83" s="192">
        <v>449.15499999999997</v>
      </c>
      <c r="G83" s="69">
        <v>449.87588399999999</v>
      </c>
      <c r="H83" s="94" t="s">
        <v>806</v>
      </c>
      <c r="I83" s="77" t="s">
        <v>796</v>
      </c>
      <c r="J83" s="78" t="s">
        <v>1292</v>
      </c>
      <c r="K83" s="69">
        <v>498.2</v>
      </c>
      <c r="L83" s="69">
        <v>538.02099999999996</v>
      </c>
      <c r="M83" s="24">
        <f t="shared" ref="M83:M84" si="19">L83-K83</f>
        <v>39.82099999999997</v>
      </c>
      <c r="N83" s="24">
        <v>0</v>
      </c>
      <c r="O83" s="27" t="s">
        <v>796</v>
      </c>
      <c r="P83" s="28" t="s">
        <v>999</v>
      </c>
      <c r="Q83" s="87" t="s">
        <v>1215</v>
      </c>
      <c r="R83" s="87" t="s">
        <v>737</v>
      </c>
      <c r="S83" s="80" t="s">
        <v>738</v>
      </c>
      <c r="T83" s="88" t="s">
        <v>746</v>
      </c>
      <c r="U83" s="82" t="s">
        <v>341</v>
      </c>
      <c r="V83" s="65"/>
      <c r="W83" s="138" t="s">
        <v>747</v>
      </c>
      <c r="X83" s="66">
        <v>41</v>
      </c>
      <c r="Y83" s="138" t="s">
        <v>747</v>
      </c>
      <c r="Z83" s="67"/>
      <c r="AA83" s="82"/>
      <c r="AB83" s="65"/>
      <c r="AC83" s="138" t="s">
        <v>747</v>
      </c>
      <c r="AD83" s="66"/>
      <c r="AE83" s="138" t="s">
        <v>747</v>
      </c>
      <c r="AF83" s="67"/>
      <c r="AG83" s="82"/>
      <c r="AH83" s="65"/>
      <c r="AI83" s="138" t="s">
        <v>747</v>
      </c>
      <c r="AJ83" s="66"/>
      <c r="AK83" s="138" t="s">
        <v>747</v>
      </c>
      <c r="AL83" s="67"/>
      <c r="AM83" s="84"/>
      <c r="AN83" s="60" t="s">
        <v>692</v>
      </c>
      <c r="AO83" s="85"/>
      <c r="AP83" s="85" t="s">
        <v>27</v>
      </c>
      <c r="AQ83" s="86"/>
    </row>
    <row r="84" spans="1:43" ht="126" customHeight="1" thickBot="1" x14ac:dyDescent="0.2">
      <c r="A84" s="74">
        <v>49</v>
      </c>
      <c r="B84" s="75" t="s">
        <v>424</v>
      </c>
      <c r="C84" s="75" t="s">
        <v>645</v>
      </c>
      <c r="D84" s="75" t="s">
        <v>333</v>
      </c>
      <c r="E84" s="69">
        <v>1221.7080000000001</v>
      </c>
      <c r="F84" s="192">
        <v>753.06791999999996</v>
      </c>
      <c r="G84" s="69">
        <v>726.62171000000001</v>
      </c>
      <c r="H84" s="167" t="s">
        <v>1002</v>
      </c>
      <c r="I84" s="77" t="s">
        <v>796</v>
      </c>
      <c r="J84" s="78" t="s">
        <v>1001</v>
      </c>
      <c r="K84" s="69">
        <v>290.48899999999998</v>
      </c>
      <c r="L84" s="69">
        <v>34.645000000000003</v>
      </c>
      <c r="M84" s="24">
        <f t="shared" si="19"/>
        <v>-255.84399999999997</v>
      </c>
      <c r="N84" s="24">
        <v>0</v>
      </c>
      <c r="O84" s="27" t="s">
        <v>796</v>
      </c>
      <c r="P84" s="28" t="s">
        <v>1000</v>
      </c>
      <c r="Q84" s="87" t="s">
        <v>1283</v>
      </c>
      <c r="R84" s="87" t="s">
        <v>790</v>
      </c>
      <c r="S84" s="80" t="s">
        <v>339</v>
      </c>
      <c r="T84" s="88" t="s">
        <v>791</v>
      </c>
      <c r="U84" s="82" t="s">
        <v>341</v>
      </c>
      <c r="V84" s="65"/>
      <c r="W84" s="138" t="s">
        <v>792</v>
      </c>
      <c r="X84" s="66">
        <v>42</v>
      </c>
      <c r="Y84" s="138" t="s">
        <v>793</v>
      </c>
      <c r="Z84" s="67"/>
      <c r="AA84" s="82"/>
      <c r="AB84" s="65"/>
      <c r="AC84" s="138" t="s">
        <v>794</v>
      </c>
      <c r="AD84" s="66"/>
      <c r="AE84" s="138" t="s">
        <v>795</v>
      </c>
      <c r="AF84" s="67"/>
      <c r="AG84" s="82"/>
      <c r="AH84" s="65"/>
      <c r="AI84" s="138" t="s">
        <v>45</v>
      </c>
      <c r="AJ84" s="66"/>
      <c r="AK84" s="138" t="s">
        <v>45</v>
      </c>
      <c r="AL84" s="67"/>
      <c r="AM84" s="84"/>
      <c r="AN84" s="60" t="s">
        <v>709</v>
      </c>
      <c r="AO84" s="85"/>
      <c r="AP84" s="85"/>
      <c r="AQ84" s="86"/>
    </row>
    <row r="85" spans="1:43" ht="21" customHeight="1" x14ac:dyDescent="0.15">
      <c r="A85" s="11"/>
      <c r="B85" s="12" t="s">
        <v>696</v>
      </c>
      <c r="C85" s="12"/>
      <c r="D85" s="12"/>
      <c r="E85" s="191"/>
      <c r="F85" s="160"/>
      <c r="G85" s="160"/>
      <c r="H85" s="14"/>
      <c r="I85" s="14"/>
      <c r="J85" s="14"/>
      <c r="K85" s="182"/>
      <c r="L85" s="182"/>
      <c r="M85" s="182"/>
      <c r="N85" s="187"/>
      <c r="O85" s="16"/>
      <c r="P85" s="14"/>
      <c r="Q85" s="13"/>
      <c r="R85" s="13"/>
      <c r="S85" s="13"/>
      <c r="T85" s="17"/>
      <c r="U85" s="17"/>
      <c r="V85" s="17"/>
      <c r="W85" s="17"/>
      <c r="X85" s="17"/>
      <c r="Y85" s="17"/>
      <c r="Z85" s="17"/>
      <c r="AA85" s="17"/>
      <c r="AB85" s="17"/>
      <c r="AC85" s="17"/>
      <c r="AD85" s="17"/>
      <c r="AE85" s="17"/>
      <c r="AF85" s="17"/>
      <c r="AG85" s="17"/>
      <c r="AH85" s="17"/>
      <c r="AI85" s="17"/>
      <c r="AJ85" s="17"/>
      <c r="AK85" s="17"/>
      <c r="AL85" s="17"/>
      <c r="AM85" s="17"/>
      <c r="AN85" s="17"/>
      <c r="AO85" s="13"/>
      <c r="AP85" s="13"/>
      <c r="AQ85" s="18"/>
    </row>
    <row r="86" spans="1:43" ht="51" customHeight="1" x14ac:dyDescent="0.15">
      <c r="A86" s="74">
        <v>50</v>
      </c>
      <c r="B86" s="75" t="s">
        <v>425</v>
      </c>
      <c r="C86" s="75" t="s">
        <v>755</v>
      </c>
      <c r="D86" s="75" t="s">
        <v>333</v>
      </c>
      <c r="E86" s="69">
        <v>93.188000000000002</v>
      </c>
      <c r="F86" s="192">
        <v>2642.9160000000002</v>
      </c>
      <c r="G86" s="69">
        <v>1020.942229</v>
      </c>
      <c r="H86" s="94" t="s">
        <v>806</v>
      </c>
      <c r="I86" s="77" t="s">
        <v>796</v>
      </c>
      <c r="J86" s="78" t="s">
        <v>869</v>
      </c>
      <c r="K86" s="69">
        <v>76.625</v>
      </c>
      <c r="L86" s="69">
        <v>77.233000000000004</v>
      </c>
      <c r="M86" s="24">
        <f>L86-K86</f>
        <v>0.60800000000000409</v>
      </c>
      <c r="N86" s="24">
        <v>0</v>
      </c>
      <c r="O86" s="27" t="s">
        <v>796</v>
      </c>
      <c r="P86" s="28" t="s">
        <v>1181</v>
      </c>
      <c r="Q86" s="87"/>
      <c r="R86" s="87" t="s">
        <v>737</v>
      </c>
      <c r="S86" s="80" t="s">
        <v>738</v>
      </c>
      <c r="T86" s="81" t="s">
        <v>746</v>
      </c>
      <c r="U86" s="82" t="s">
        <v>341</v>
      </c>
      <c r="V86" s="65"/>
      <c r="W86" s="138" t="s">
        <v>747</v>
      </c>
      <c r="X86" s="66">
        <v>43</v>
      </c>
      <c r="Y86" s="138" t="s">
        <v>747</v>
      </c>
      <c r="Z86" s="67"/>
      <c r="AA86" s="82"/>
      <c r="AB86" s="65"/>
      <c r="AC86" s="138" t="s">
        <v>747</v>
      </c>
      <c r="AD86" s="66"/>
      <c r="AE86" s="138" t="s">
        <v>747</v>
      </c>
      <c r="AF86" s="67"/>
      <c r="AG86" s="82"/>
      <c r="AH86" s="65"/>
      <c r="AI86" s="138" t="s">
        <v>747</v>
      </c>
      <c r="AJ86" s="66"/>
      <c r="AK86" s="138" t="s">
        <v>747</v>
      </c>
      <c r="AL86" s="67"/>
      <c r="AM86" s="84"/>
      <c r="AN86" s="60" t="s">
        <v>44</v>
      </c>
      <c r="AO86" s="85"/>
      <c r="AP86" s="85"/>
      <c r="AQ86" s="86" t="s">
        <v>24</v>
      </c>
    </row>
    <row r="87" spans="1:43" ht="72.599999999999994" customHeight="1" x14ac:dyDescent="0.15">
      <c r="A87" s="74">
        <v>51</v>
      </c>
      <c r="B87" s="75" t="s">
        <v>426</v>
      </c>
      <c r="C87" s="75" t="s">
        <v>755</v>
      </c>
      <c r="D87" s="75" t="s">
        <v>333</v>
      </c>
      <c r="E87" s="69">
        <v>107.66800000000001</v>
      </c>
      <c r="F87" s="192">
        <v>107.66800000000001</v>
      </c>
      <c r="G87" s="69">
        <v>88.478818000000004</v>
      </c>
      <c r="H87" s="94" t="s">
        <v>806</v>
      </c>
      <c r="I87" s="77" t="s">
        <v>796</v>
      </c>
      <c r="J87" s="78" t="s">
        <v>1036</v>
      </c>
      <c r="K87" s="69">
        <v>103.907</v>
      </c>
      <c r="L87" s="69">
        <v>110.386</v>
      </c>
      <c r="M87" s="24">
        <f t="shared" ref="M87:M92" si="20">L87-K87</f>
        <v>6.4789999999999992</v>
      </c>
      <c r="N87" s="24">
        <v>0</v>
      </c>
      <c r="O87" s="27" t="s">
        <v>796</v>
      </c>
      <c r="P87" s="28" t="s">
        <v>1180</v>
      </c>
      <c r="Q87" s="87"/>
      <c r="R87" s="87" t="s">
        <v>737</v>
      </c>
      <c r="S87" s="80" t="s">
        <v>738</v>
      </c>
      <c r="T87" s="81" t="s">
        <v>756</v>
      </c>
      <c r="U87" s="82" t="s">
        <v>341</v>
      </c>
      <c r="V87" s="65"/>
      <c r="W87" s="138" t="s">
        <v>757</v>
      </c>
      <c r="X87" s="66">
        <v>44</v>
      </c>
      <c r="Y87" s="138" t="s">
        <v>758</v>
      </c>
      <c r="Z87" s="67"/>
      <c r="AA87" s="82"/>
      <c r="AB87" s="65"/>
      <c r="AC87" s="138" t="s">
        <v>757</v>
      </c>
      <c r="AD87" s="66"/>
      <c r="AE87" s="138" t="s">
        <v>758</v>
      </c>
      <c r="AF87" s="67"/>
      <c r="AG87" s="82"/>
      <c r="AH87" s="65"/>
      <c r="AI87" s="138" t="s">
        <v>758</v>
      </c>
      <c r="AJ87" s="66"/>
      <c r="AK87" s="138" t="s">
        <v>757</v>
      </c>
      <c r="AL87" s="67"/>
      <c r="AM87" s="84"/>
      <c r="AN87" s="60" t="s">
        <v>44</v>
      </c>
      <c r="AO87" s="85"/>
      <c r="AP87" s="85"/>
      <c r="AQ87" s="86"/>
    </row>
    <row r="88" spans="1:43" ht="51" customHeight="1" x14ac:dyDescent="0.15">
      <c r="A88" s="74">
        <v>52</v>
      </c>
      <c r="B88" s="75" t="s">
        <v>427</v>
      </c>
      <c r="C88" s="75" t="s">
        <v>759</v>
      </c>
      <c r="D88" s="75" t="s">
        <v>333</v>
      </c>
      <c r="E88" s="69">
        <v>10556.92</v>
      </c>
      <c r="F88" s="192">
        <v>14729.125</v>
      </c>
      <c r="G88" s="69">
        <v>12031.6875</v>
      </c>
      <c r="H88" s="94" t="s">
        <v>806</v>
      </c>
      <c r="I88" s="77" t="s">
        <v>796</v>
      </c>
      <c r="J88" s="78" t="s">
        <v>938</v>
      </c>
      <c r="K88" s="69">
        <v>600</v>
      </c>
      <c r="L88" s="69">
        <v>600</v>
      </c>
      <c r="M88" s="24">
        <f t="shared" si="20"/>
        <v>0</v>
      </c>
      <c r="N88" s="24">
        <v>0</v>
      </c>
      <c r="O88" s="27" t="s">
        <v>796</v>
      </c>
      <c r="P88" s="28" t="s">
        <v>1179</v>
      </c>
      <c r="Q88" s="87"/>
      <c r="R88" s="87" t="s">
        <v>737</v>
      </c>
      <c r="S88" s="80" t="s">
        <v>738</v>
      </c>
      <c r="T88" s="81" t="s">
        <v>615</v>
      </c>
      <c r="U88" s="82" t="s">
        <v>341</v>
      </c>
      <c r="V88" s="65"/>
      <c r="W88" s="138" t="s">
        <v>45</v>
      </c>
      <c r="X88" s="66">
        <v>45</v>
      </c>
      <c r="Y88" s="138" t="s">
        <v>754</v>
      </c>
      <c r="Z88" s="67"/>
      <c r="AA88" s="82"/>
      <c r="AB88" s="65"/>
      <c r="AC88" s="138" t="s">
        <v>760</v>
      </c>
      <c r="AD88" s="66"/>
      <c r="AE88" s="138" t="s">
        <v>754</v>
      </c>
      <c r="AF88" s="67"/>
      <c r="AG88" s="82"/>
      <c r="AH88" s="65"/>
      <c r="AI88" s="138" t="s">
        <v>761</v>
      </c>
      <c r="AJ88" s="66"/>
      <c r="AK88" s="138" t="s">
        <v>760</v>
      </c>
      <c r="AL88" s="67"/>
      <c r="AM88" s="84"/>
      <c r="AN88" s="60" t="s">
        <v>334</v>
      </c>
      <c r="AO88" s="85"/>
      <c r="AP88" s="85" t="s">
        <v>27</v>
      </c>
      <c r="AQ88" s="86"/>
    </row>
    <row r="89" spans="1:43" ht="74.45" customHeight="1" x14ac:dyDescent="0.15">
      <c r="A89" s="74">
        <v>53</v>
      </c>
      <c r="B89" s="75" t="s">
        <v>428</v>
      </c>
      <c r="C89" s="75" t="s">
        <v>762</v>
      </c>
      <c r="D89" s="75" t="s">
        <v>333</v>
      </c>
      <c r="E89" s="69">
        <v>81.53</v>
      </c>
      <c r="F89" s="192">
        <v>81.53</v>
      </c>
      <c r="G89" s="69">
        <v>73.115915999999999</v>
      </c>
      <c r="H89" s="94" t="s">
        <v>806</v>
      </c>
      <c r="I89" s="77" t="s">
        <v>796</v>
      </c>
      <c r="J89" s="78" t="s">
        <v>1037</v>
      </c>
      <c r="K89" s="69">
        <v>70.272000000000006</v>
      </c>
      <c r="L89" s="69">
        <v>111.152</v>
      </c>
      <c r="M89" s="24">
        <f t="shared" si="20"/>
        <v>40.879999999999995</v>
      </c>
      <c r="N89" s="24">
        <v>0</v>
      </c>
      <c r="O89" s="27" t="s">
        <v>796</v>
      </c>
      <c r="P89" s="28" t="s">
        <v>1178</v>
      </c>
      <c r="Q89" s="87" t="s">
        <v>1216</v>
      </c>
      <c r="R89" s="87" t="s">
        <v>737</v>
      </c>
      <c r="S89" s="80" t="s">
        <v>738</v>
      </c>
      <c r="T89" s="81" t="s">
        <v>615</v>
      </c>
      <c r="U89" s="82" t="s">
        <v>341</v>
      </c>
      <c r="V89" s="65"/>
      <c r="W89" s="138" t="s">
        <v>763</v>
      </c>
      <c r="X89" s="66">
        <v>46</v>
      </c>
      <c r="Y89" s="138" t="s">
        <v>45</v>
      </c>
      <c r="Z89" s="67"/>
      <c r="AA89" s="82"/>
      <c r="AB89" s="65"/>
      <c r="AC89" s="138" t="s">
        <v>763</v>
      </c>
      <c r="AD89" s="66"/>
      <c r="AE89" s="138" t="s">
        <v>763</v>
      </c>
      <c r="AF89" s="67"/>
      <c r="AG89" s="82"/>
      <c r="AH89" s="65"/>
      <c r="AI89" s="138" t="s">
        <v>45</v>
      </c>
      <c r="AJ89" s="66"/>
      <c r="AK89" s="138" t="s">
        <v>763</v>
      </c>
      <c r="AL89" s="67"/>
      <c r="AM89" s="84"/>
      <c r="AN89" s="60" t="s">
        <v>692</v>
      </c>
      <c r="AO89" s="85"/>
      <c r="AP89" s="85"/>
      <c r="AQ89" s="86" t="s">
        <v>24</v>
      </c>
    </row>
    <row r="90" spans="1:43" ht="51" customHeight="1" x14ac:dyDescent="0.15">
      <c r="A90" s="74">
        <v>54</v>
      </c>
      <c r="B90" s="75" t="s">
        <v>429</v>
      </c>
      <c r="C90" s="75" t="s">
        <v>762</v>
      </c>
      <c r="D90" s="75" t="s">
        <v>333</v>
      </c>
      <c r="E90" s="69">
        <v>9.9380000000000006</v>
      </c>
      <c r="F90" s="192">
        <v>9.9380000000000006</v>
      </c>
      <c r="G90" s="69">
        <v>6.3719999999999999</v>
      </c>
      <c r="H90" s="94" t="s">
        <v>806</v>
      </c>
      <c r="I90" s="77" t="s">
        <v>796</v>
      </c>
      <c r="J90" s="78" t="s">
        <v>938</v>
      </c>
      <c r="K90" s="69">
        <v>9.8040000000000003</v>
      </c>
      <c r="L90" s="69">
        <v>10.01</v>
      </c>
      <c r="M90" s="24">
        <f t="shared" si="20"/>
        <v>0.20599999999999952</v>
      </c>
      <c r="N90" s="24">
        <v>0</v>
      </c>
      <c r="O90" s="27" t="s">
        <v>796</v>
      </c>
      <c r="P90" s="28" t="s">
        <v>1177</v>
      </c>
      <c r="Q90" s="87"/>
      <c r="R90" s="87" t="s">
        <v>737</v>
      </c>
      <c r="S90" s="80" t="s">
        <v>738</v>
      </c>
      <c r="T90" s="81" t="s">
        <v>764</v>
      </c>
      <c r="U90" s="82" t="s">
        <v>341</v>
      </c>
      <c r="V90" s="65"/>
      <c r="W90" s="138" t="s">
        <v>45</v>
      </c>
      <c r="X90" s="66">
        <v>47</v>
      </c>
      <c r="Y90" s="138" t="s">
        <v>763</v>
      </c>
      <c r="Z90" s="67"/>
      <c r="AA90" s="82"/>
      <c r="AB90" s="65"/>
      <c r="AC90" s="138" t="s">
        <v>45</v>
      </c>
      <c r="AD90" s="66"/>
      <c r="AE90" s="138" t="s">
        <v>45</v>
      </c>
      <c r="AF90" s="67"/>
      <c r="AG90" s="82"/>
      <c r="AH90" s="65"/>
      <c r="AI90" s="138" t="s">
        <v>763</v>
      </c>
      <c r="AJ90" s="66"/>
      <c r="AK90" s="138" t="s">
        <v>45</v>
      </c>
      <c r="AL90" s="67"/>
      <c r="AM90" s="84"/>
      <c r="AN90" s="60" t="s">
        <v>692</v>
      </c>
      <c r="AO90" s="85"/>
      <c r="AP90" s="85"/>
      <c r="AQ90" s="86"/>
    </row>
    <row r="91" spans="1:43" ht="51" customHeight="1" x14ac:dyDescent="0.15">
      <c r="A91" s="74">
        <v>55</v>
      </c>
      <c r="B91" s="75" t="s">
        <v>430</v>
      </c>
      <c r="C91" s="75" t="s">
        <v>765</v>
      </c>
      <c r="D91" s="75" t="s">
        <v>333</v>
      </c>
      <c r="E91" s="69">
        <v>41.475000000000001</v>
      </c>
      <c r="F91" s="192">
        <v>41.475000000000001</v>
      </c>
      <c r="G91" s="69">
        <v>47.056507000000003</v>
      </c>
      <c r="H91" s="94" t="s">
        <v>806</v>
      </c>
      <c r="I91" s="77" t="s">
        <v>796</v>
      </c>
      <c r="J91" s="78" t="s">
        <v>1038</v>
      </c>
      <c r="K91" s="69">
        <v>32.862000000000002</v>
      </c>
      <c r="L91" s="69">
        <v>34.869999999999997</v>
      </c>
      <c r="M91" s="24">
        <f t="shared" si="20"/>
        <v>2.0079999999999956</v>
      </c>
      <c r="N91" s="24">
        <v>0</v>
      </c>
      <c r="O91" s="27" t="s">
        <v>796</v>
      </c>
      <c r="P91" s="28" t="s">
        <v>996</v>
      </c>
      <c r="Q91" s="87"/>
      <c r="R91" s="87" t="s">
        <v>737</v>
      </c>
      <c r="S91" s="80" t="s">
        <v>738</v>
      </c>
      <c r="T91" s="81" t="s">
        <v>615</v>
      </c>
      <c r="U91" s="82" t="s">
        <v>341</v>
      </c>
      <c r="V91" s="65"/>
      <c r="W91" s="138" t="s">
        <v>45</v>
      </c>
      <c r="X91" s="66">
        <v>48</v>
      </c>
      <c r="Y91" s="138" t="s">
        <v>45</v>
      </c>
      <c r="Z91" s="67"/>
      <c r="AA91" s="82"/>
      <c r="AB91" s="65"/>
      <c r="AC91" s="138" t="s">
        <v>45</v>
      </c>
      <c r="AD91" s="66"/>
      <c r="AE91" s="138" t="s">
        <v>45</v>
      </c>
      <c r="AF91" s="67"/>
      <c r="AG91" s="82"/>
      <c r="AH91" s="65"/>
      <c r="AI91" s="138" t="s">
        <v>45</v>
      </c>
      <c r="AJ91" s="66"/>
      <c r="AK91" s="138" t="s">
        <v>45</v>
      </c>
      <c r="AL91" s="67"/>
      <c r="AM91" s="84"/>
      <c r="AN91" s="60" t="s">
        <v>43</v>
      </c>
      <c r="AO91" s="85"/>
      <c r="AP91" s="85"/>
      <c r="AQ91" s="86"/>
    </row>
    <row r="92" spans="1:43" ht="51" customHeight="1" thickBot="1" x14ac:dyDescent="0.2">
      <c r="A92" s="74">
        <v>56</v>
      </c>
      <c r="B92" s="75" t="s">
        <v>766</v>
      </c>
      <c r="C92" s="75" t="s">
        <v>765</v>
      </c>
      <c r="D92" s="75" t="s">
        <v>333</v>
      </c>
      <c r="E92" s="69">
        <v>7756.5879999999997</v>
      </c>
      <c r="F92" s="192">
        <v>29031.863000000001</v>
      </c>
      <c r="G92" s="69">
        <v>17272.440795999999</v>
      </c>
      <c r="H92" s="94" t="s">
        <v>806</v>
      </c>
      <c r="I92" s="77" t="s">
        <v>796</v>
      </c>
      <c r="J92" s="78" t="s">
        <v>1039</v>
      </c>
      <c r="K92" s="69">
        <v>4600</v>
      </c>
      <c r="L92" s="69">
        <v>4600</v>
      </c>
      <c r="M92" s="24">
        <f t="shared" si="20"/>
        <v>0</v>
      </c>
      <c r="N92" s="24">
        <v>0</v>
      </c>
      <c r="O92" s="27" t="s">
        <v>796</v>
      </c>
      <c r="P92" s="28" t="s">
        <v>1175</v>
      </c>
      <c r="Q92" s="87"/>
      <c r="R92" s="87" t="s">
        <v>737</v>
      </c>
      <c r="S92" s="80" t="s">
        <v>738</v>
      </c>
      <c r="T92" s="81" t="s">
        <v>615</v>
      </c>
      <c r="U92" s="82" t="s">
        <v>341</v>
      </c>
      <c r="V92" s="65"/>
      <c r="W92" s="138" t="s">
        <v>45</v>
      </c>
      <c r="X92" s="66">
        <v>49</v>
      </c>
      <c r="Y92" s="138" t="s">
        <v>45</v>
      </c>
      <c r="Z92" s="67"/>
      <c r="AA92" s="82"/>
      <c r="AB92" s="65"/>
      <c r="AC92" s="138" t="s">
        <v>45</v>
      </c>
      <c r="AD92" s="66"/>
      <c r="AE92" s="138" t="s">
        <v>45</v>
      </c>
      <c r="AF92" s="67"/>
      <c r="AG92" s="82"/>
      <c r="AH92" s="65"/>
      <c r="AI92" s="138" t="s">
        <v>45</v>
      </c>
      <c r="AJ92" s="66"/>
      <c r="AK92" s="138" t="s">
        <v>45</v>
      </c>
      <c r="AL92" s="67"/>
      <c r="AM92" s="84"/>
      <c r="AN92" s="60" t="s">
        <v>334</v>
      </c>
      <c r="AO92" s="85"/>
      <c r="AP92" s="85"/>
      <c r="AQ92" s="86"/>
    </row>
    <row r="93" spans="1:43" ht="21" customHeight="1" x14ac:dyDescent="0.15">
      <c r="A93" s="11"/>
      <c r="B93" s="12" t="s">
        <v>431</v>
      </c>
      <c r="C93" s="12"/>
      <c r="D93" s="12"/>
      <c r="E93" s="191"/>
      <c r="F93" s="160"/>
      <c r="G93" s="160"/>
      <c r="H93" s="14"/>
      <c r="I93" s="14"/>
      <c r="J93" s="14"/>
      <c r="K93" s="182"/>
      <c r="L93" s="182"/>
      <c r="M93" s="182"/>
      <c r="N93" s="187"/>
      <c r="O93" s="16"/>
      <c r="P93" s="14"/>
      <c r="Q93" s="13"/>
      <c r="R93" s="13"/>
      <c r="S93" s="13"/>
      <c r="T93" s="17"/>
      <c r="U93" s="17"/>
      <c r="V93" s="17"/>
      <c r="W93" s="17"/>
      <c r="X93" s="17"/>
      <c r="Y93" s="17"/>
      <c r="Z93" s="17"/>
      <c r="AA93" s="17"/>
      <c r="AB93" s="17"/>
      <c r="AC93" s="17"/>
      <c r="AD93" s="17"/>
      <c r="AE93" s="17"/>
      <c r="AF93" s="17"/>
      <c r="AG93" s="17"/>
      <c r="AH93" s="17"/>
      <c r="AI93" s="17"/>
      <c r="AJ93" s="17"/>
      <c r="AK93" s="17"/>
      <c r="AL93" s="17"/>
      <c r="AM93" s="17"/>
      <c r="AN93" s="17"/>
      <c r="AO93" s="13"/>
      <c r="AP93" s="13"/>
      <c r="AQ93" s="18"/>
    </row>
    <row r="94" spans="1:43" ht="59.1" customHeight="1" x14ac:dyDescent="0.15">
      <c r="A94" s="74">
        <v>57</v>
      </c>
      <c r="B94" s="75" t="s">
        <v>432</v>
      </c>
      <c r="C94" s="75" t="s">
        <v>353</v>
      </c>
      <c r="D94" s="75" t="s">
        <v>333</v>
      </c>
      <c r="E94" s="69">
        <v>7289.1360000000004</v>
      </c>
      <c r="F94" s="192">
        <v>8879</v>
      </c>
      <c r="G94" s="69">
        <v>7044.1</v>
      </c>
      <c r="H94" s="94" t="s">
        <v>806</v>
      </c>
      <c r="I94" s="77" t="s">
        <v>796</v>
      </c>
      <c r="J94" s="78" t="s">
        <v>1040</v>
      </c>
      <c r="K94" s="69">
        <v>0</v>
      </c>
      <c r="L94" s="69">
        <v>0</v>
      </c>
      <c r="M94" s="24">
        <f t="shared" ref="M94:M98" si="21">L94-K94</f>
        <v>0</v>
      </c>
      <c r="N94" s="24">
        <v>0</v>
      </c>
      <c r="O94" s="27" t="s">
        <v>796</v>
      </c>
      <c r="P94" s="28" t="s">
        <v>1176</v>
      </c>
      <c r="Q94" s="87"/>
      <c r="R94" s="87" t="s">
        <v>437</v>
      </c>
      <c r="S94" s="80" t="s">
        <v>360</v>
      </c>
      <c r="T94" s="88" t="s">
        <v>616</v>
      </c>
      <c r="U94" s="82" t="s">
        <v>341</v>
      </c>
      <c r="V94" s="65"/>
      <c r="W94" s="138" t="s">
        <v>45</v>
      </c>
      <c r="X94" s="66">
        <v>50</v>
      </c>
      <c r="Y94" s="138" t="s">
        <v>45</v>
      </c>
      <c r="Z94" s="67"/>
      <c r="AA94" s="82"/>
      <c r="AB94" s="65"/>
      <c r="AC94" s="138" t="s">
        <v>45</v>
      </c>
      <c r="AD94" s="66"/>
      <c r="AE94" s="138" t="s">
        <v>45</v>
      </c>
      <c r="AF94" s="67"/>
      <c r="AG94" s="82"/>
      <c r="AH94" s="65"/>
      <c r="AI94" s="138" t="s">
        <v>45</v>
      </c>
      <c r="AJ94" s="66"/>
      <c r="AK94" s="138" t="s">
        <v>45</v>
      </c>
      <c r="AL94" s="67"/>
      <c r="AM94" s="84"/>
      <c r="AN94" s="60" t="s">
        <v>334</v>
      </c>
      <c r="AO94" s="85"/>
      <c r="AP94" s="85" t="s">
        <v>27</v>
      </c>
      <c r="AQ94" s="86"/>
    </row>
    <row r="95" spans="1:43" ht="51" customHeight="1" x14ac:dyDescent="0.15">
      <c r="A95" s="74">
        <v>58</v>
      </c>
      <c r="B95" s="75" t="s">
        <v>433</v>
      </c>
      <c r="C95" s="75" t="s">
        <v>646</v>
      </c>
      <c r="D95" s="75" t="s">
        <v>333</v>
      </c>
      <c r="E95" s="69">
        <v>10000.434999999999</v>
      </c>
      <c r="F95" s="192">
        <v>9955.2872559999996</v>
      </c>
      <c r="G95" s="69">
        <v>9282.2986779999992</v>
      </c>
      <c r="H95" s="94" t="s">
        <v>806</v>
      </c>
      <c r="I95" s="77" t="s">
        <v>796</v>
      </c>
      <c r="J95" s="78" t="s">
        <v>1041</v>
      </c>
      <c r="K95" s="69">
        <v>12363.053</v>
      </c>
      <c r="L95" s="69">
        <v>16463.544999999998</v>
      </c>
      <c r="M95" s="24">
        <f t="shared" si="21"/>
        <v>4100.4919999999984</v>
      </c>
      <c r="N95" s="24">
        <v>0</v>
      </c>
      <c r="O95" s="27" t="s">
        <v>796</v>
      </c>
      <c r="P95" s="28" t="s">
        <v>1174</v>
      </c>
      <c r="Q95" s="87"/>
      <c r="R95" s="87" t="s">
        <v>437</v>
      </c>
      <c r="S95" s="80" t="s">
        <v>438</v>
      </c>
      <c r="T95" s="88" t="s">
        <v>617</v>
      </c>
      <c r="U95" s="82" t="s">
        <v>341</v>
      </c>
      <c r="V95" s="65"/>
      <c r="W95" s="138" t="s">
        <v>45</v>
      </c>
      <c r="X95" s="66">
        <v>51</v>
      </c>
      <c r="Y95" s="138" t="s">
        <v>45</v>
      </c>
      <c r="Z95" s="67"/>
      <c r="AA95" s="82"/>
      <c r="AB95" s="65"/>
      <c r="AC95" s="138" t="s">
        <v>45</v>
      </c>
      <c r="AD95" s="66"/>
      <c r="AE95" s="138" t="s">
        <v>45</v>
      </c>
      <c r="AF95" s="67"/>
      <c r="AG95" s="82"/>
      <c r="AH95" s="65"/>
      <c r="AI95" s="138" t="s">
        <v>45</v>
      </c>
      <c r="AJ95" s="66"/>
      <c r="AK95" s="138" t="s">
        <v>45</v>
      </c>
      <c r="AL95" s="67"/>
      <c r="AM95" s="84"/>
      <c r="AN95" s="60" t="s">
        <v>692</v>
      </c>
      <c r="AO95" s="85"/>
      <c r="AP95" s="85" t="s">
        <v>27</v>
      </c>
      <c r="AQ95" s="86"/>
    </row>
    <row r="96" spans="1:43" ht="51" customHeight="1" x14ac:dyDescent="0.15">
      <c r="A96" s="74">
        <v>59</v>
      </c>
      <c r="B96" s="75" t="s">
        <v>434</v>
      </c>
      <c r="C96" s="75" t="s">
        <v>345</v>
      </c>
      <c r="D96" s="75" t="s">
        <v>333</v>
      </c>
      <c r="E96" s="69">
        <v>100.19499999999999</v>
      </c>
      <c r="F96" s="192">
        <v>100.2</v>
      </c>
      <c r="G96" s="69">
        <v>59.6</v>
      </c>
      <c r="H96" s="94" t="s">
        <v>806</v>
      </c>
      <c r="I96" s="77" t="s">
        <v>796</v>
      </c>
      <c r="J96" s="78" t="s">
        <v>1042</v>
      </c>
      <c r="K96" s="69">
        <v>83.805000000000007</v>
      </c>
      <c r="L96" s="69">
        <v>83.805000000000007</v>
      </c>
      <c r="M96" s="24">
        <f t="shared" si="21"/>
        <v>0</v>
      </c>
      <c r="N96" s="24">
        <v>0</v>
      </c>
      <c r="O96" s="27" t="s">
        <v>796</v>
      </c>
      <c r="P96" s="28" t="s">
        <v>1173</v>
      </c>
      <c r="Q96" s="87"/>
      <c r="R96" s="87" t="s">
        <v>437</v>
      </c>
      <c r="S96" s="80" t="s">
        <v>438</v>
      </c>
      <c r="T96" s="81" t="s">
        <v>617</v>
      </c>
      <c r="U96" s="82" t="s">
        <v>341</v>
      </c>
      <c r="V96" s="65"/>
      <c r="W96" s="138" t="s">
        <v>45</v>
      </c>
      <c r="X96" s="66">
        <v>54</v>
      </c>
      <c r="Y96" s="138" t="s">
        <v>45</v>
      </c>
      <c r="Z96" s="67"/>
      <c r="AA96" s="82"/>
      <c r="AB96" s="65"/>
      <c r="AC96" s="138" t="s">
        <v>45</v>
      </c>
      <c r="AD96" s="66"/>
      <c r="AE96" s="138" t="s">
        <v>45</v>
      </c>
      <c r="AF96" s="67"/>
      <c r="AG96" s="82"/>
      <c r="AH96" s="65"/>
      <c r="AI96" s="138" t="s">
        <v>45</v>
      </c>
      <c r="AJ96" s="66"/>
      <c r="AK96" s="138" t="s">
        <v>45</v>
      </c>
      <c r="AL96" s="67"/>
      <c r="AM96" s="84"/>
      <c r="AN96" s="60" t="s">
        <v>692</v>
      </c>
      <c r="AO96" s="85"/>
      <c r="AP96" s="85"/>
      <c r="AQ96" s="86" t="s">
        <v>24</v>
      </c>
    </row>
    <row r="97" spans="1:43" ht="51" customHeight="1" x14ac:dyDescent="0.15">
      <c r="A97" s="74">
        <v>60</v>
      </c>
      <c r="B97" s="75" t="s">
        <v>435</v>
      </c>
      <c r="C97" s="75" t="s">
        <v>345</v>
      </c>
      <c r="D97" s="75" t="s">
        <v>333</v>
      </c>
      <c r="E97" s="69">
        <v>302.38200000000001</v>
      </c>
      <c r="F97" s="192">
        <v>302.39999999999998</v>
      </c>
      <c r="G97" s="69">
        <v>290</v>
      </c>
      <c r="H97" s="94" t="s">
        <v>806</v>
      </c>
      <c r="I97" s="77" t="s">
        <v>796</v>
      </c>
      <c r="J97" s="78" t="s">
        <v>1043</v>
      </c>
      <c r="K97" s="69">
        <v>338.03</v>
      </c>
      <c r="L97" s="69">
        <v>416.94600000000003</v>
      </c>
      <c r="M97" s="24">
        <f t="shared" si="21"/>
        <v>78.916000000000054</v>
      </c>
      <c r="N97" s="24">
        <v>0</v>
      </c>
      <c r="O97" s="27" t="s">
        <v>796</v>
      </c>
      <c r="P97" s="28" t="s">
        <v>1173</v>
      </c>
      <c r="Q97" s="87"/>
      <c r="R97" s="87" t="s">
        <v>437</v>
      </c>
      <c r="S97" s="80" t="s">
        <v>438</v>
      </c>
      <c r="T97" s="81" t="s">
        <v>617</v>
      </c>
      <c r="U97" s="82" t="s">
        <v>341</v>
      </c>
      <c r="V97" s="65"/>
      <c r="W97" s="138" t="s">
        <v>45</v>
      </c>
      <c r="X97" s="66">
        <v>55</v>
      </c>
      <c r="Y97" s="138" t="s">
        <v>45</v>
      </c>
      <c r="Z97" s="67"/>
      <c r="AA97" s="82"/>
      <c r="AB97" s="65"/>
      <c r="AC97" s="138" t="s">
        <v>45</v>
      </c>
      <c r="AD97" s="66"/>
      <c r="AE97" s="138" t="s">
        <v>45</v>
      </c>
      <c r="AF97" s="67"/>
      <c r="AG97" s="82"/>
      <c r="AH97" s="65"/>
      <c r="AI97" s="138" t="s">
        <v>45</v>
      </c>
      <c r="AJ97" s="66"/>
      <c r="AK97" s="138" t="s">
        <v>45</v>
      </c>
      <c r="AL97" s="67"/>
      <c r="AM97" s="84"/>
      <c r="AN97" s="60" t="s">
        <v>692</v>
      </c>
      <c r="AO97" s="85"/>
      <c r="AP97" s="85"/>
      <c r="AQ97" s="86"/>
    </row>
    <row r="98" spans="1:43" ht="51" customHeight="1" x14ac:dyDescent="0.15">
      <c r="A98" s="74">
        <v>61</v>
      </c>
      <c r="B98" s="75" t="s">
        <v>436</v>
      </c>
      <c r="C98" s="75" t="s">
        <v>345</v>
      </c>
      <c r="D98" s="75" t="s">
        <v>1267</v>
      </c>
      <c r="E98" s="69">
        <v>29.728000000000002</v>
      </c>
      <c r="F98" s="192">
        <v>29.728000000000002</v>
      </c>
      <c r="G98" s="69">
        <v>29.728000000000002</v>
      </c>
      <c r="H98" s="94" t="s">
        <v>806</v>
      </c>
      <c r="I98" s="77" t="s">
        <v>799</v>
      </c>
      <c r="J98" s="78" t="s">
        <v>1044</v>
      </c>
      <c r="K98" s="69">
        <v>30.155000000000001</v>
      </c>
      <c r="L98" s="69">
        <v>0</v>
      </c>
      <c r="M98" s="24">
        <f t="shared" si="21"/>
        <v>-30.155000000000001</v>
      </c>
      <c r="N98" s="24">
        <v>0</v>
      </c>
      <c r="O98" s="27" t="s">
        <v>805</v>
      </c>
      <c r="P98" s="28" t="s">
        <v>1172</v>
      </c>
      <c r="Q98" s="87"/>
      <c r="R98" s="87" t="s">
        <v>437</v>
      </c>
      <c r="S98" s="80" t="s">
        <v>438</v>
      </c>
      <c r="T98" s="81" t="s">
        <v>617</v>
      </c>
      <c r="U98" s="82" t="s">
        <v>341</v>
      </c>
      <c r="V98" s="65"/>
      <c r="W98" s="138" t="s">
        <v>45</v>
      </c>
      <c r="X98" s="66">
        <v>56</v>
      </c>
      <c r="Y98" s="138" t="s">
        <v>45</v>
      </c>
      <c r="Z98" s="67"/>
      <c r="AA98" s="82"/>
      <c r="AB98" s="65"/>
      <c r="AC98" s="138" t="s">
        <v>45</v>
      </c>
      <c r="AD98" s="66"/>
      <c r="AE98" s="138" t="s">
        <v>45</v>
      </c>
      <c r="AF98" s="67"/>
      <c r="AG98" s="82"/>
      <c r="AH98" s="65"/>
      <c r="AI98" s="138" t="s">
        <v>45</v>
      </c>
      <c r="AJ98" s="66"/>
      <c r="AK98" s="138" t="s">
        <v>45</v>
      </c>
      <c r="AL98" s="67"/>
      <c r="AM98" s="84"/>
      <c r="AN98" s="60" t="s">
        <v>692</v>
      </c>
      <c r="AO98" s="85"/>
      <c r="AP98" s="85"/>
      <c r="AQ98" s="86"/>
    </row>
    <row r="99" spans="1:43" ht="68.099999999999994" customHeight="1" thickBot="1" x14ac:dyDescent="0.2">
      <c r="A99" s="74">
        <v>62</v>
      </c>
      <c r="B99" s="75" t="s">
        <v>439</v>
      </c>
      <c r="C99" s="75" t="s">
        <v>688</v>
      </c>
      <c r="D99" s="75" t="s">
        <v>1268</v>
      </c>
      <c r="E99" s="69">
        <v>510</v>
      </c>
      <c r="F99" s="192">
        <v>101.535269</v>
      </c>
      <c r="G99" s="69">
        <v>74.950333000000001</v>
      </c>
      <c r="H99" s="96" t="s">
        <v>875</v>
      </c>
      <c r="I99" s="77" t="s">
        <v>796</v>
      </c>
      <c r="J99" s="78" t="s">
        <v>1045</v>
      </c>
      <c r="K99" s="69">
        <v>1049.864</v>
      </c>
      <c r="L99" s="69">
        <v>2434.9839999999999</v>
      </c>
      <c r="M99" s="24">
        <f t="shared" ref="M99" si="22">L99-K99</f>
        <v>1385.12</v>
      </c>
      <c r="N99" s="24">
        <v>0</v>
      </c>
      <c r="O99" s="27" t="s">
        <v>796</v>
      </c>
      <c r="P99" s="28" t="s">
        <v>1171</v>
      </c>
      <c r="Q99" s="87"/>
      <c r="R99" s="87" t="s">
        <v>437</v>
      </c>
      <c r="S99" s="80" t="s">
        <v>438</v>
      </c>
      <c r="T99" s="81" t="s">
        <v>657</v>
      </c>
      <c r="U99" s="82" t="s">
        <v>341</v>
      </c>
      <c r="V99" s="65" t="s">
        <v>332</v>
      </c>
      <c r="W99" s="138" t="s">
        <v>45</v>
      </c>
      <c r="X99" s="66">
        <v>9</v>
      </c>
      <c r="Y99" s="138" t="s">
        <v>45</v>
      </c>
      <c r="Z99" s="67"/>
      <c r="AA99" s="82"/>
      <c r="AB99" s="65"/>
      <c r="AC99" s="138" t="s">
        <v>45</v>
      </c>
      <c r="AD99" s="66"/>
      <c r="AE99" s="138" t="s">
        <v>45</v>
      </c>
      <c r="AF99" s="67"/>
      <c r="AG99" s="82"/>
      <c r="AH99" s="65"/>
      <c r="AI99" s="138" t="s">
        <v>45</v>
      </c>
      <c r="AJ99" s="66"/>
      <c r="AK99" s="138" t="s">
        <v>45</v>
      </c>
      <c r="AL99" s="67"/>
      <c r="AM99" s="84"/>
      <c r="AN99" s="60" t="s">
        <v>371</v>
      </c>
      <c r="AO99" s="85"/>
      <c r="AP99" s="85" t="s">
        <v>27</v>
      </c>
      <c r="AQ99" s="86"/>
    </row>
    <row r="100" spans="1:43" ht="21" customHeight="1" x14ac:dyDescent="0.15">
      <c r="A100" s="11"/>
      <c r="B100" s="12" t="s">
        <v>440</v>
      </c>
      <c r="C100" s="12"/>
      <c r="D100" s="12"/>
      <c r="E100" s="191"/>
      <c r="F100" s="160"/>
      <c r="G100" s="160"/>
      <c r="H100" s="14"/>
      <c r="I100" s="14"/>
      <c r="J100" s="14"/>
      <c r="K100" s="182"/>
      <c r="L100" s="182"/>
      <c r="M100" s="182"/>
      <c r="N100" s="187"/>
      <c r="O100" s="16"/>
      <c r="P100" s="14"/>
      <c r="Q100" s="13"/>
      <c r="R100" s="13"/>
      <c r="S100" s="13"/>
      <c r="T100" s="17"/>
      <c r="U100" s="17"/>
      <c r="V100" s="17"/>
      <c r="W100" s="17"/>
      <c r="X100" s="17"/>
      <c r="Y100" s="17"/>
      <c r="Z100" s="17"/>
      <c r="AA100" s="17"/>
      <c r="AB100" s="17"/>
      <c r="AC100" s="17"/>
      <c r="AD100" s="17"/>
      <c r="AE100" s="17"/>
      <c r="AF100" s="17"/>
      <c r="AG100" s="17"/>
      <c r="AH100" s="17"/>
      <c r="AI100" s="17"/>
      <c r="AJ100" s="17"/>
      <c r="AK100" s="17"/>
      <c r="AL100" s="17"/>
      <c r="AM100" s="17"/>
      <c r="AN100" s="17"/>
      <c r="AO100" s="13"/>
      <c r="AP100" s="13"/>
      <c r="AQ100" s="18"/>
    </row>
    <row r="101" spans="1:43" ht="51" customHeight="1" x14ac:dyDescent="0.15">
      <c r="A101" s="74">
        <v>63</v>
      </c>
      <c r="B101" s="75" t="s">
        <v>441</v>
      </c>
      <c r="C101" s="75" t="s">
        <v>675</v>
      </c>
      <c r="D101" s="75" t="s">
        <v>1269</v>
      </c>
      <c r="E101" s="69">
        <v>118780</v>
      </c>
      <c r="F101" s="192">
        <v>122061.941794</v>
      </c>
      <c r="G101" s="69">
        <v>120625.621508</v>
      </c>
      <c r="H101" s="94" t="s">
        <v>806</v>
      </c>
      <c r="I101" s="77" t="s">
        <v>876</v>
      </c>
      <c r="J101" s="78" t="s">
        <v>1046</v>
      </c>
      <c r="K101" s="69">
        <v>109333</v>
      </c>
      <c r="L101" s="69">
        <v>118780</v>
      </c>
      <c r="M101" s="24">
        <f t="shared" ref="M101:M136" si="23">L101-K101</f>
        <v>9447</v>
      </c>
      <c r="N101" s="24">
        <v>0</v>
      </c>
      <c r="O101" s="77" t="s">
        <v>876</v>
      </c>
      <c r="P101" s="78" t="s">
        <v>1170</v>
      </c>
      <c r="Q101" s="87" t="s">
        <v>1217</v>
      </c>
      <c r="R101" s="87" t="s">
        <v>472</v>
      </c>
      <c r="S101" s="80" t="s">
        <v>360</v>
      </c>
      <c r="T101" s="81" t="s">
        <v>618</v>
      </c>
      <c r="U101" s="82" t="s">
        <v>341</v>
      </c>
      <c r="V101" s="65"/>
      <c r="W101" s="138" t="s">
        <v>45</v>
      </c>
      <c r="X101" s="66">
        <v>57</v>
      </c>
      <c r="Y101" s="138" t="s">
        <v>45</v>
      </c>
      <c r="Z101" s="67"/>
      <c r="AA101" s="82"/>
      <c r="AB101" s="65"/>
      <c r="AC101" s="138" t="s">
        <v>45</v>
      </c>
      <c r="AD101" s="66"/>
      <c r="AE101" s="138" t="s">
        <v>45</v>
      </c>
      <c r="AF101" s="67"/>
      <c r="AG101" s="82"/>
      <c r="AH101" s="65"/>
      <c r="AI101" s="138" t="s">
        <v>45</v>
      </c>
      <c r="AJ101" s="66"/>
      <c r="AK101" s="138" t="s">
        <v>45</v>
      </c>
      <c r="AL101" s="67"/>
      <c r="AM101" s="84"/>
      <c r="AN101" s="60" t="s">
        <v>692</v>
      </c>
      <c r="AO101" s="85"/>
      <c r="AP101" s="85" t="s">
        <v>27</v>
      </c>
      <c r="AQ101" s="86"/>
    </row>
    <row r="102" spans="1:43" ht="51" customHeight="1" x14ac:dyDescent="0.15">
      <c r="A102" s="74">
        <v>64</v>
      </c>
      <c r="B102" s="75" t="s">
        <v>442</v>
      </c>
      <c r="C102" s="75" t="s">
        <v>675</v>
      </c>
      <c r="D102" s="75" t="s">
        <v>1299</v>
      </c>
      <c r="E102" s="69">
        <v>100</v>
      </c>
      <c r="F102" s="69">
        <v>100</v>
      </c>
      <c r="G102" s="69">
        <v>97.685460000000006</v>
      </c>
      <c r="H102" s="94" t="s">
        <v>806</v>
      </c>
      <c r="I102" s="77" t="s">
        <v>876</v>
      </c>
      <c r="J102" s="78" t="s">
        <v>1047</v>
      </c>
      <c r="K102" s="69">
        <v>100</v>
      </c>
      <c r="L102" s="69">
        <v>100</v>
      </c>
      <c r="M102" s="24">
        <f t="shared" si="23"/>
        <v>0</v>
      </c>
      <c r="N102" s="24">
        <v>0</v>
      </c>
      <c r="O102" s="77" t="s">
        <v>876</v>
      </c>
      <c r="P102" s="78" t="s">
        <v>1169</v>
      </c>
      <c r="Q102" s="87"/>
      <c r="R102" s="87" t="s">
        <v>473</v>
      </c>
      <c r="S102" s="80" t="s">
        <v>360</v>
      </c>
      <c r="T102" s="88" t="s">
        <v>619</v>
      </c>
      <c r="U102" s="82" t="s">
        <v>341</v>
      </c>
      <c r="V102" s="65"/>
      <c r="W102" s="138" t="s">
        <v>45</v>
      </c>
      <c r="X102" s="66">
        <v>58</v>
      </c>
      <c r="Y102" s="138" t="s">
        <v>45</v>
      </c>
      <c r="Z102" s="67"/>
      <c r="AA102" s="82"/>
      <c r="AB102" s="65"/>
      <c r="AC102" s="138" t="s">
        <v>45</v>
      </c>
      <c r="AD102" s="66"/>
      <c r="AE102" s="138" t="s">
        <v>45</v>
      </c>
      <c r="AF102" s="67"/>
      <c r="AG102" s="82"/>
      <c r="AH102" s="65"/>
      <c r="AI102" s="138" t="s">
        <v>45</v>
      </c>
      <c r="AJ102" s="66"/>
      <c r="AK102" s="138" t="s">
        <v>45</v>
      </c>
      <c r="AL102" s="67"/>
      <c r="AM102" s="84"/>
      <c r="AN102" s="60" t="s">
        <v>692</v>
      </c>
      <c r="AO102" s="85" t="s">
        <v>27</v>
      </c>
      <c r="AP102" s="85"/>
      <c r="AQ102" s="86"/>
    </row>
    <row r="103" spans="1:43" ht="51" customHeight="1" x14ac:dyDescent="0.15">
      <c r="A103" s="74">
        <v>65</v>
      </c>
      <c r="B103" s="75" t="s">
        <v>443</v>
      </c>
      <c r="C103" s="75" t="s">
        <v>675</v>
      </c>
      <c r="D103" s="75" t="s">
        <v>1270</v>
      </c>
      <c r="E103" s="69">
        <v>61.713999999999999</v>
      </c>
      <c r="F103" s="69">
        <v>61.713999999999999</v>
      </c>
      <c r="G103" s="69">
        <v>58.317974999999997</v>
      </c>
      <c r="H103" s="94" t="s">
        <v>806</v>
      </c>
      <c r="I103" s="77" t="s">
        <v>876</v>
      </c>
      <c r="J103" s="78" t="s">
        <v>1047</v>
      </c>
      <c r="K103" s="69">
        <v>50</v>
      </c>
      <c r="L103" s="69">
        <v>50</v>
      </c>
      <c r="M103" s="24">
        <f t="shared" si="23"/>
        <v>0</v>
      </c>
      <c r="N103" s="24">
        <v>0</v>
      </c>
      <c r="O103" s="27" t="s">
        <v>796</v>
      </c>
      <c r="P103" s="28" t="s">
        <v>1168</v>
      </c>
      <c r="Q103" s="87"/>
      <c r="R103" s="87" t="s">
        <v>473</v>
      </c>
      <c r="S103" s="80" t="s">
        <v>339</v>
      </c>
      <c r="T103" s="88" t="s">
        <v>620</v>
      </c>
      <c r="U103" s="82" t="s">
        <v>341</v>
      </c>
      <c r="V103" s="65"/>
      <c r="W103" s="138" t="s">
        <v>45</v>
      </c>
      <c r="X103" s="66">
        <v>59</v>
      </c>
      <c r="Y103" s="138" t="s">
        <v>45</v>
      </c>
      <c r="Z103" s="67"/>
      <c r="AA103" s="82"/>
      <c r="AB103" s="65"/>
      <c r="AC103" s="138" t="s">
        <v>45</v>
      </c>
      <c r="AD103" s="66"/>
      <c r="AE103" s="138" t="s">
        <v>45</v>
      </c>
      <c r="AF103" s="67"/>
      <c r="AG103" s="82"/>
      <c r="AH103" s="65"/>
      <c r="AI103" s="138" t="s">
        <v>45</v>
      </c>
      <c r="AJ103" s="66"/>
      <c r="AK103" s="138" t="s">
        <v>45</v>
      </c>
      <c r="AL103" s="67"/>
      <c r="AM103" s="84"/>
      <c r="AN103" s="60" t="s">
        <v>692</v>
      </c>
      <c r="AO103" s="85" t="s">
        <v>27</v>
      </c>
      <c r="AP103" s="85"/>
      <c r="AQ103" s="86"/>
    </row>
    <row r="104" spans="1:43" ht="82.5" customHeight="1" x14ac:dyDescent="0.15">
      <c r="A104" s="74">
        <v>66</v>
      </c>
      <c r="B104" s="75" t="s">
        <v>444</v>
      </c>
      <c r="C104" s="75" t="s">
        <v>676</v>
      </c>
      <c r="D104" s="75" t="s">
        <v>333</v>
      </c>
      <c r="E104" s="69">
        <v>10463.669</v>
      </c>
      <c r="F104" s="192">
        <v>10043.89</v>
      </c>
      <c r="G104" s="69">
        <v>9012.6929999999993</v>
      </c>
      <c r="H104" s="94" t="s">
        <v>806</v>
      </c>
      <c r="I104" s="77" t="s">
        <v>876</v>
      </c>
      <c r="J104" s="78" t="s">
        <v>1048</v>
      </c>
      <c r="K104" s="69">
        <v>7996.3</v>
      </c>
      <c r="L104" s="69">
        <v>6526</v>
      </c>
      <c r="M104" s="24">
        <f t="shared" si="23"/>
        <v>-1470.3000000000002</v>
      </c>
      <c r="N104" s="109">
        <v>0</v>
      </c>
      <c r="O104" s="108" t="s">
        <v>796</v>
      </c>
      <c r="P104" s="110" t="s">
        <v>1167</v>
      </c>
      <c r="Q104" s="87"/>
      <c r="R104" s="87" t="s">
        <v>474</v>
      </c>
      <c r="S104" s="80" t="s">
        <v>360</v>
      </c>
      <c r="T104" s="88" t="s">
        <v>621</v>
      </c>
      <c r="U104" s="82" t="s">
        <v>341</v>
      </c>
      <c r="V104" s="65"/>
      <c r="W104" s="138" t="s">
        <v>45</v>
      </c>
      <c r="X104" s="66">
        <v>60</v>
      </c>
      <c r="Y104" s="138" t="s">
        <v>45</v>
      </c>
      <c r="Z104" s="67"/>
      <c r="AA104" s="82"/>
      <c r="AB104" s="65"/>
      <c r="AC104" s="138" t="s">
        <v>45</v>
      </c>
      <c r="AD104" s="66"/>
      <c r="AE104" s="138" t="s">
        <v>45</v>
      </c>
      <c r="AF104" s="67"/>
      <c r="AG104" s="82"/>
      <c r="AH104" s="65"/>
      <c r="AI104" s="138" t="s">
        <v>45</v>
      </c>
      <c r="AJ104" s="66"/>
      <c r="AK104" s="138" t="s">
        <v>45</v>
      </c>
      <c r="AL104" s="67"/>
      <c r="AM104" s="84"/>
      <c r="AN104" s="60" t="s">
        <v>43</v>
      </c>
      <c r="AO104" s="85"/>
      <c r="AP104" s="85" t="s">
        <v>27</v>
      </c>
      <c r="AQ104" s="86"/>
    </row>
    <row r="105" spans="1:43" ht="90.75" customHeight="1" x14ac:dyDescent="0.15">
      <c r="A105" s="74">
        <v>67</v>
      </c>
      <c r="B105" s="75" t="s">
        <v>445</v>
      </c>
      <c r="C105" s="75" t="s">
        <v>676</v>
      </c>
      <c r="D105" s="75" t="s">
        <v>333</v>
      </c>
      <c r="E105" s="69">
        <v>2.1949999999999998</v>
      </c>
      <c r="F105" s="69">
        <v>2.1949999999999998</v>
      </c>
      <c r="G105" s="69">
        <v>1.036872</v>
      </c>
      <c r="H105" s="94" t="s">
        <v>806</v>
      </c>
      <c r="I105" s="77" t="s">
        <v>876</v>
      </c>
      <c r="J105" s="78" t="s">
        <v>1048</v>
      </c>
      <c r="K105" s="69">
        <v>2.1949999999999998</v>
      </c>
      <c r="L105" s="69">
        <v>2.1869999999999998</v>
      </c>
      <c r="M105" s="69">
        <f t="shared" si="23"/>
        <v>-8.0000000000000071E-3</v>
      </c>
      <c r="N105" s="109">
        <v>0</v>
      </c>
      <c r="O105" s="108" t="s">
        <v>796</v>
      </c>
      <c r="P105" s="110" t="s">
        <v>1167</v>
      </c>
      <c r="Q105" s="87"/>
      <c r="R105" s="87" t="s">
        <v>474</v>
      </c>
      <c r="S105" s="80" t="s">
        <v>339</v>
      </c>
      <c r="T105" s="81" t="s">
        <v>622</v>
      </c>
      <c r="U105" s="82" t="s">
        <v>341</v>
      </c>
      <c r="V105" s="65"/>
      <c r="W105" s="138" t="s">
        <v>45</v>
      </c>
      <c r="X105" s="66">
        <v>61</v>
      </c>
      <c r="Y105" s="138" t="s">
        <v>45</v>
      </c>
      <c r="Z105" s="67"/>
      <c r="AA105" s="82"/>
      <c r="AB105" s="65"/>
      <c r="AC105" s="138" t="s">
        <v>45</v>
      </c>
      <c r="AD105" s="66"/>
      <c r="AE105" s="138" t="s">
        <v>45</v>
      </c>
      <c r="AF105" s="67"/>
      <c r="AG105" s="82"/>
      <c r="AH105" s="65"/>
      <c r="AI105" s="138" t="s">
        <v>45</v>
      </c>
      <c r="AJ105" s="66"/>
      <c r="AK105" s="138" t="s">
        <v>45</v>
      </c>
      <c r="AL105" s="67"/>
      <c r="AM105" s="84"/>
      <c r="AN105" s="60" t="s">
        <v>334</v>
      </c>
      <c r="AO105" s="85"/>
      <c r="AP105" s="85"/>
      <c r="AQ105" s="86"/>
    </row>
    <row r="106" spans="1:43" ht="72" customHeight="1" x14ac:dyDescent="0.15">
      <c r="A106" s="74">
        <v>68</v>
      </c>
      <c r="B106" s="75" t="s">
        <v>446</v>
      </c>
      <c r="C106" s="75" t="s">
        <v>675</v>
      </c>
      <c r="D106" s="75" t="s">
        <v>1270</v>
      </c>
      <c r="E106" s="69">
        <v>2572</v>
      </c>
      <c r="F106" s="192">
        <v>2719</v>
      </c>
      <c r="G106" s="69">
        <v>2196.361492</v>
      </c>
      <c r="H106" s="94" t="s">
        <v>806</v>
      </c>
      <c r="I106" s="77" t="s">
        <v>876</v>
      </c>
      <c r="J106" s="78" t="s">
        <v>1049</v>
      </c>
      <c r="K106" s="69">
        <v>2619</v>
      </c>
      <c r="L106" s="69">
        <v>2619</v>
      </c>
      <c r="M106" s="69">
        <f t="shared" si="23"/>
        <v>0</v>
      </c>
      <c r="N106" s="111">
        <v>0</v>
      </c>
      <c r="O106" s="108" t="s">
        <v>796</v>
      </c>
      <c r="P106" s="75" t="s">
        <v>1166</v>
      </c>
      <c r="Q106" s="87"/>
      <c r="R106" s="87" t="s">
        <v>474</v>
      </c>
      <c r="S106" s="80" t="s">
        <v>339</v>
      </c>
      <c r="T106" s="88" t="s">
        <v>623</v>
      </c>
      <c r="U106" s="82" t="s">
        <v>341</v>
      </c>
      <c r="V106" s="65"/>
      <c r="W106" s="138" t="s">
        <v>45</v>
      </c>
      <c r="X106" s="66">
        <v>62</v>
      </c>
      <c r="Y106" s="138" t="s">
        <v>45</v>
      </c>
      <c r="Z106" s="67"/>
      <c r="AA106" s="82"/>
      <c r="AB106" s="65"/>
      <c r="AC106" s="138" t="s">
        <v>45</v>
      </c>
      <c r="AD106" s="66"/>
      <c r="AE106" s="138" t="s">
        <v>45</v>
      </c>
      <c r="AF106" s="67"/>
      <c r="AG106" s="82"/>
      <c r="AH106" s="65"/>
      <c r="AI106" s="138" t="s">
        <v>45</v>
      </c>
      <c r="AJ106" s="66"/>
      <c r="AK106" s="138" t="s">
        <v>45</v>
      </c>
      <c r="AL106" s="67"/>
      <c r="AM106" s="84"/>
      <c r="AN106" s="60" t="s">
        <v>692</v>
      </c>
      <c r="AO106" s="85"/>
      <c r="AP106" s="85"/>
      <c r="AQ106" s="86"/>
    </row>
    <row r="107" spans="1:43" ht="64.5" customHeight="1" x14ac:dyDescent="0.15">
      <c r="A107" s="74">
        <v>69</v>
      </c>
      <c r="B107" s="75" t="s">
        <v>447</v>
      </c>
      <c r="C107" s="75" t="s">
        <v>676</v>
      </c>
      <c r="D107" s="75" t="s">
        <v>333</v>
      </c>
      <c r="E107" s="69">
        <v>3.1</v>
      </c>
      <c r="F107" s="69">
        <v>3.1</v>
      </c>
      <c r="G107" s="69">
        <v>3.0768</v>
      </c>
      <c r="H107" s="94" t="s">
        <v>806</v>
      </c>
      <c r="I107" s="77" t="s">
        <v>876</v>
      </c>
      <c r="J107" s="78" t="s">
        <v>1048</v>
      </c>
      <c r="K107" s="69">
        <v>3.4</v>
      </c>
      <c r="L107" s="69">
        <v>3.4</v>
      </c>
      <c r="M107" s="69">
        <f t="shared" si="23"/>
        <v>0</v>
      </c>
      <c r="N107" s="69">
        <v>0</v>
      </c>
      <c r="O107" s="108" t="s">
        <v>796</v>
      </c>
      <c r="P107" s="75" t="s">
        <v>1165</v>
      </c>
      <c r="Q107" s="87"/>
      <c r="R107" s="87" t="s">
        <v>474</v>
      </c>
      <c r="S107" s="80" t="s">
        <v>339</v>
      </c>
      <c r="T107" s="88" t="s">
        <v>624</v>
      </c>
      <c r="U107" s="82" t="s">
        <v>341</v>
      </c>
      <c r="V107" s="65"/>
      <c r="W107" s="138" t="s">
        <v>45</v>
      </c>
      <c r="X107" s="66">
        <v>63</v>
      </c>
      <c r="Y107" s="138" t="s">
        <v>45</v>
      </c>
      <c r="Z107" s="67"/>
      <c r="AA107" s="82"/>
      <c r="AB107" s="65"/>
      <c r="AC107" s="138" t="s">
        <v>45</v>
      </c>
      <c r="AD107" s="66"/>
      <c r="AE107" s="138" t="s">
        <v>45</v>
      </c>
      <c r="AF107" s="67"/>
      <c r="AG107" s="82"/>
      <c r="AH107" s="65"/>
      <c r="AI107" s="138" t="s">
        <v>45</v>
      </c>
      <c r="AJ107" s="66"/>
      <c r="AK107" s="138" t="s">
        <v>45</v>
      </c>
      <c r="AL107" s="67"/>
      <c r="AM107" s="84"/>
      <c r="AN107" s="60" t="s">
        <v>334</v>
      </c>
      <c r="AO107" s="85" t="s">
        <v>27</v>
      </c>
      <c r="AP107" s="85"/>
      <c r="AQ107" s="86"/>
    </row>
    <row r="108" spans="1:43" ht="76.5" customHeight="1" x14ac:dyDescent="0.15">
      <c r="A108" s="74">
        <v>70</v>
      </c>
      <c r="B108" s="75" t="s">
        <v>448</v>
      </c>
      <c r="C108" s="75" t="s">
        <v>676</v>
      </c>
      <c r="D108" s="75" t="s">
        <v>333</v>
      </c>
      <c r="E108" s="69">
        <v>4.3</v>
      </c>
      <c r="F108" s="69">
        <v>4.3</v>
      </c>
      <c r="G108" s="69">
        <v>4.2552000000000003</v>
      </c>
      <c r="H108" s="94" t="s">
        <v>806</v>
      </c>
      <c r="I108" s="77" t="s">
        <v>876</v>
      </c>
      <c r="J108" s="78" t="s">
        <v>1048</v>
      </c>
      <c r="K108" s="69">
        <v>4.3</v>
      </c>
      <c r="L108" s="69">
        <v>4.3</v>
      </c>
      <c r="M108" s="69">
        <f t="shared" si="23"/>
        <v>0</v>
      </c>
      <c r="N108" s="111">
        <v>0</v>
      </c>
      <c r="O108" s="108" t="s">
        <v>796</v>
      </c>
      <c r="P108" s="75" t="s">
        <v>877</v>
      </c>
      <c r="Q108" s="87"/>
      <c r="R108" s="87" t="s">
        <v>474</v>
      </c>
      <c r="S108" s="80" t="s">
        <v>339</v>
      </c>
      <c r="T108" s="88" t="s">
        <v>624</v>
      </c>
      <c r="U108" s="82" t="s">
        <v>341</v>
      </c>
      <c r="V108" s="65"/>
      <c r="W108" s="138" t="s">
        <v>45</v>
      </c>
      <c r="X108" s="66">
        <v>64</v>
      </c>
      <c r="Y108" s="138" t="s">
        <v>45</v>
      </c>
      <c r="Z108" s="67"/>
      <c r="AA108" s="82"/>
      <c r="AB108" s="65"/>
      <c r="AC108" s="138" t="s">
        <v>45</v>
      </c>
      <c r="AD108" s="66"/>
      <c r="AE108" s="138" t="s">
        <v>45</v>
      </c>
      <c r="AF108" s="67"/>
      <c r="AG108" s="82"/>
      <c r="AH108" s="65"/>
      <c r="AI108" s="138" t="s">
        <v>45</v>
      </c>
      <c r="AJ108" s="66"/>
      <c r="AK108" s="138" t="s">
        <v>45</v>
      </c>
      <c r="AL108" s="67"/>
      <c r="AM108" s="84"/>
      <c r="AN108" s="60" t="s">
        <v>334</v>
      </c>
      <c r="AO108" s="85" t="s">
        <v>27</v>
      </c>
      <c r="AP108" s="85"/>
      <c r="AQ108" s="86"/>
    </row>
    <row r="109" spans="1:43" ht="83.25" customHeight="1" x14ac:dyDescent="0.15">
      <c r="A109" s="74">
        <v>71</v>
      </c>
      <c r="B109" s="75" t="s">
        <v>449</v>
      </c>
      <c r="C109" s="75" t="s">
        <v>676</v>
      </c>
      <c r="D109" s="75" t="s">
        <v>333</v>
      </c>
      <c r="E109" s="69">
        <v>2056</v>
      </c>
      <c r="F109" s="192">
        <v>2258.5529999999999</v>
      </c>
      <c r="G109" s="69">
        <v>2256.8530000000001</v>
      </c>
      <c r="H109" s="94" t="s">
        <v>806</v>
      </c>
      <c r="I109" s="77" t="s">
        <v>876</v>
      </c>
      <c r="J109" s="78" t="s">
        <v>1048</v>
      </c>
      <c r="K109" s="69">
        <v>2500</v>
      </c>
      <c r="L109" s="69">
        <v>2800</v>
      </c>
      <c r="M109" s="69">
        <f t="shared" si="23"/>
        <v>300</v>
      </c>
      <c r="N109" s="163">
        <v>0</v>
      </c>
      <c r="O109" s="27" t="s">
        <v>796</v>
      </c>
      <c r="P109" s="112" t="s">
        <v>1164</v>
      </c>
      <c r="Q109" s="87" t="s">
        <v>1218</v>
      </c>
      <c r="R109" s="87" t="s">
        <v>474</v>
      </c>
      <c r="S109" s="80" t="s">
        <v>339</v>
      </c>
      <c r="T109" s="81" t="s">
        <v>625</v>
      </c>
      <c r="U109" s="82" t="s">
        <v>341</v>
      </c>
      <c r="V109" s="65"/>
      <c r="W109" s="138" t="s">
        <v>45</v>
      </c>
      <c r="X109" s="66">
        <v>65</v>
      </c>
      <c r="Y109" s="138" t="s">
        <v>45</v>
      </c>
      <c r="Z109" s="67"/>
      <c r="AA109" s="82"/>
      <c r="AB109" s="65"/>
      <c r="AC109" s="138" t="s">
        <v>45</v>
      </c>
      <c r="AD109" s="66"/>
      <c r="AE109" s="138" t="s">
        <v>45</v>
      </c>
      <c r="AF109" s="67"/>
      <c r="AG109" s="82"/>
      <c r="AH109" s="65"/>
      <c r="AI109" s="138" t="s">
        <v>45</v>
      </c>
      <c r="AJ109" s="66"/>
      <c r="AK109" s="138" t="s">
        <v>45</v>
      </c>
      <c r="AL109" s="67"/>
      <c r="AM109" s="84"/>
      <c r="AN109" s="60" t="s">
        <v>709</v>
      </c>
      <c r="AO109" s="85"/>
      <c r="AP109" s="85" t="s">
        <v>27</v>
      </c>
      <c r="AQ109" s="86"/>
    </row>
    <row r="110" spans="1:43" ht="75.75" customHeight="1" x14ac:dyDescent="0.15">
      <c r="A110" s="74">
        <v>72</v>
      </c>
      <c r="B110" s="75" t="s">
        <v>450</v>
      </c>
      <c r="C110" s="75" t="s">
        <v>676</v>
      </c>
      <c r="D110" s="75" t="s">
        <v>333</v>
      </c>
      <c r="E110" s="69">
        <v>1812</v>
      </c>
      <c r="F110" s="192">
        <v>1998.174</v>
      </c>
      <c r="G110" s="69">
        <v>1975.1120000000001</v>
      </c>
      <c r="H110" s="94" t="s">
        <v>806</v>
      </c>
      <c r="I110" s="77" t="s">
        <v>876</v>
      </c>
      <c r="J110" s="78" t="s">
        <v>1048</v>
      </c>
      <c r="K110" s="69">
        <v>1359</v>
      </c>
      <c r="L110" s="69">
        <v>1340</v>
      </c>
      <c r="M110" s="69">
        <f t="shared" si="23"/>
        <v>-19</v>
      </c>
      <c r="N110" s="163">
        <v>0</v>
      </c>
      <c r="O110" s="27" t="s">
        <v>796</v>
      </c>
      <c r="P110" s="112" t="s">
        <v>1163</v>
      </c>
      <c r="Q110" s="87" t="s">
        <v>1219</v>
      </c>
      <c r="R110" s="87" t="s">
        <v>474</v>
      </c>
      <c r="S110" s="80" t="s">
        <v>339</v>
      </c>
      <c r="T110" s="81" t="s">
        <v>626</v>
      </c>
      <c r="U110" s="82" t="s">
        <v>341</v>
      </c>
      <c r="V110" s="65"/>
      <c r="W110" s="138" t="s">
        <v>45</v>
      </c>
      <c r="X110" s="66">
        <v>66</v>
      </c>
      <c r="Y110" s="138" t="s">
        <v>45</v>
      </c>
      <c r="Z110" s="67"/>
      <c r="AA110" s="82"/>
      <c r="AB110" s="65"/>
      <c r="AC110" s="138" t="s">
        <v>45</v>
      </c>
      <c r="AD110" s="66"/>
      <c r="AE110" s="138" t="s">
        <v>45</v>
      </c>
      <c r="AF110" s="67"/>
      <c r="AG110" s="82"/>
      <c r="AH110" s="65"/>
      <c r="AI110" s="138" t="s">
        <v>45</v>
      </c>
      <c r="AJ110" s="66"/>
      <c r="AK110" s="138" t="s">
        <v>45</v>
      </c>
      <c r="AL110" s="67"/>
      <c r="AM110" s="84"/>
      <c r="AN110" s="60" t="s">
        <v>334</v>
      </c>
      <c r="AO110" s="85"/>
      <c r="AP110" s="85" t="s">
        <v>27</v>
      </c>
      <c r="AQ110" s="86" t="s">
        <v>24</v>
      </c>
    </row>
    <row r="111" spans="1:43" ht="123" customHeight="1" x14ac:dyDescent="0.15">
      <c r="A111" s="74">
        <v>73</v>
      </c>
      <c r="B111" s="75" t="s">
        <v>451</v>
      </c>
      <c r="C111" s="75" t="s">
        <v>676</v>
      </c>
      <c r="D111" s="75" t="s">
        <v>333</v>
      </c>
      <c r="E111" s="69">
        <v>2380.5740000000001</v>
      </c>
      <c r="F111" s="192">
        <v>2642.0639999999999</v>
      </c>
      <c r="G111" s="69">
        <v>2608.2359369999999</v>
      </c>
      <c r="H111" s="96" t="s">
        <v>878</v>
      </c>
      <c r="I111" s="77" t="s">
        <v>876</v>
      </c>
      <c r="J111" s="78" t="s">
        <v>1050</v>
      </c>
      <c r="K111" s="69">
        <v>2611.0349999999999</v>
      </c>
      <c r="L111" s="69">
        <v>3188.4140000000002</v>
      </c>
      <c r="M111" s="69">
        <f t="shared" si="23"/>
        <v>577.37900000000036</v>
      </c>
      <c r="N111" s="69">
        <v>0</v>
      </c>
      <c r="O111" s="108" t="s">
        <v>796</v>
      </c>
      <c r="P111" s="75" t="s">
        <v>1220</v>
      </c>
      <c r="Q111" s="87" t="s">
        <v>1221</v>
      </c>
      <c r="R111" s="87" t="s">
        <v>474</v>
      </c>
      <c r="S111" s="80" t="s">
        <v>339</v>
      </c>
      <c r="T111" s="81" t="s">
        <v>627</v>
      </c>
      <c r="U111" s="82" t="s">
        <v>341</v>
      </c>
      <c r="V111" s="65"/>
      <c r="W111" s="138" t="s">
        <v>45</v>
      </c>
      <c r="X111" s="66">
        <v>67</v>
      </c>
      <c r="Y111" s="138" t="s">
        <v>45</v>
      </c>
      <c r="Z111" s="67"/>
      <c r="AA111" s="82"/>
      <c r="AB111" s="65"/>
      <c r="AC111" s="138" t="s">
        <v>45</v>
      </c>
      <c r="AD111" s="66"/>
      <c r="AE111" s="138" t="s">
        <v>45</v>
      </c>
      <c r="AF111" s="67"/>
      <c r="AG111" s="82"/>
      <c r="AH111" s="65"/>
      <c r="AI111" s="138" t="s">
        <v>45</v>
      </c>
      <c r="AJ111" s="66"/>
      <c r="AK111" s="138" t="s">
        <v>45</v>
      </c>
      <c r="AL111" s="67"/>
      <c r="AM111" s="84"/>
      <c r="AN111" s="60" t="s">
        <v>709</v>
      </c>
      <c r="AO111" s="85" t="s">
        <v>27</v>
      </c>
      <c r="AP111" s="85"/>
      <c r="AQ111" s="86"/>
    </row>
    <row r="112" spans="1:43" ht="62.25" customHeight="1" x14ac:dyDescent="0.15">
      <c r="A112" s="74">
        <v>74</v>
      </c>
      <c r="B112" s="75" t="s">
        <v>452</v>
      </c>
      <c r="C112" s="75" t="s">
        <v>676</v>
      </c>
      <c r="D112" s="75" t="s">
        <v>333</v>
      </c>
      <c r="E112" s="69">
        <v>320</v>
      </c>
      <c r="F112" s="192">
        <v>316.93599999999998</v>
      </c>
      <c r="G112" s="69">
        <v>307.737146</v>
      </c>
      <c r="H112" s="94" t="s">
        <v>806</v>
      </c>
      <c r="I112" s="77" t="s">
        <v>876</v>
      </c>
      <c r="J112" s="78" t="s">
        <v>1048</v>
      </c>
      <c r="K112" s="69">
        <v>292</v>
      </c>
      <c r="L112" s="69">
        <v>292</v>
      </c>
      <c r="M112" s="69">
        <f t="shared" si="23"/>
        <v>0</v>
      </c>
      <c r="N112" s="109">
        <v>0</v>
      </c>
      <c r="O112" s="77" t="s">
        <v>796</v>
      </c>
      <c r="P112" s="78" t="s">
        <v>1161</v>
      </c>
      <c r="Q112" s="87" t="s">
        <v>1203</v>
      </c>
      <c r="R112" s="87" t="s">
        <v>474</v>
      </c>
      <c r="S112" s="80" t="s">
        <v>339</v>
      </c>
      <c r="T112" s="81" t="s">
        <v>628</v>
      </c>
      <c r="U112" s="82" t="s">
        <v>341</v>
      </c>
      <c r="V112" s="65"/>
      <c r="W112" s="138" t="s">
        <v>45</v>
      </c>
      <c r="X112" s="66">
        <v>68</v>
      </c>
      <c r="Y112" s="138" t="s">
        <v>45</v>
      </c>
      <c r="Z112" s="67"/>
      <c r="AA112" s="82"/>
      <c r="AB112" s="65"/>
      <c r="AC112" s="138" t="s">
        <v>45</v>
      </c>
      <c r="AD112" s="66"/>
      <c r="AE112" s="138" t="s">
        <v>45</v>
      </c>
      <c r="AF112" s="67"/>
      <c r="AG112" s="82"/>
      <c r="AH112" s="65"/>
      <c r="AI112" s="138" t="s">
        <v>45</v>
      </c>
      <c r="AJ112" s="66"/>
      <c r="AK112" s="138" t="s">
        <v>45</v>
      </c>
      <c r="AL112" s="67"/>
      <c r="AM112" s="84"/>
      <c r="AN112" s="60" t="s">
        <v>43</v>
      </c>
      <c r="AO112" s="85"/>
      <c r="AP112" s="85" t="s">
        <v>27</v>
      </c>
      <c r="AQ112" s="86"/>
    </row>
    <row r="113" spans="1:43" ht="62.25" customHeight="1" x14ac:dyDescent="0.15">
      <c r="A113" s="74">
        <v>75</v>
      </c>
      <c r="B113" s="75" t="s">
        <v>453</v>
      </c>
      <c r="C113" s="75" t="s">
        <v>676</v>
      </c>
      <c r="D113" s="75" t="s">
        <v>333</v>
      </c>
      <c r="E113" s="69">
        <v>317</v>
      </c>
      <c r="F113" s="192">
        <v>272.48439999999999</v>
      </c>
      <c r="G113" s="69">
        <v>216.58765</v>
      </c>
      <c r="H113" s="94" t="s">
        <v>806</v>
      </c>
      <c r="I113" s="77" t="s">
        <v>876</v>
      </c>
      <c r="J113" s="78" t="s">
        <v>1048</v>
      </c>
      <c r="K113" s="69">
        <v>353</v>
      </c>
      <c r="L113" s="69">
        <v>363</v>
      </c>
      <c r="M113" s="69">
        <f t="shared" si="23"/>
        <v>10</v>
      </c>
      <c r="N113" s="109">
        <v>0</v>
      </c>
      <c r="O113" s="77" t="s">
        <v>796</v>
      </c>
      <c r="P113" s="78" t="s">
        <v>1161</v>
      </c>
      <c r="Q113" s="87" t="s">
        <v>1222</v>
      </c>
      <c r="R113" s="87" t="s">
        <v>474</v>
      </c>
      <c r="S113" s="80" t="s">
        <v>339</v>
      </c>
      <c r="T113" s="81" t="s">
        <v>629</v>
      </c>
      <c r="U113" s="82" t="s">
        <v>341</v>
      </c>
      <c r="V113" s="65"/>
      <c r="W113" s="138" t="s">
        <v>45</v>
      </c>
      <c r="X113" s="66">
        <v>69</v>
      </c>
      <c r="Y113" s="138" t="s">
        <v>45</v>
      </c>
      <c r="Z113" s="67"/>
      <c r="AA113" s="82"/>
      <c r="AB113" s="65"/>
      <c r="AC113" s="138" t="s">
        <v>45</v>
      </c>
      <c r="AD113" s="66"/>
      <c r="AE113" s="138" t="s">
        <v>45</v>
      </c>
      <c r="AF113" s="67"/>
      <c r="AG113" s="82"/>
      <c r="AH113" s="65"/>
      <c r="AI113" s="138" t="s">
        <v>45</v>
      </c>
      <c r="AJ113" s="66"/>
      <c r="AK113" s="138" t="s">
        <v>45</v>
      </c>
      <c r="AL113" s="67"/>
      <c r="AM113" s="84"/>
      <c r="AN113" s="60" t="s">
        <v>334</v>
      </c>
      <c r="AO113" s="85"/>
      <c r="AP113" s="85" t="s">
        <v>27</v>
      </c>
      <c r="AQ113" s="86"/>
    </row>
    <row r="114" spans="1:43" ht="74.25" customHeight="1" x14ac:dyDescent="0.15">
      <c r="A114" s="74">
        <v>76</v>
      </c>
      <c r="B114" s="75" t="s">
        <v>454</v>
      </c>
      <c r="C114" s="75" t="s">
        <v>677</v>
      </c>
      <c r="D114" s="75" t="s">
        <v>333</v>
      </c>
      <c r="E114" s="69">
        <v>3386.386</v>
      </c>
      <c r="F114" s="192">
        <v>4209.7610000000004</v>
      </c>
      <c r="G114" s="69">
        <v>4199.674</v>
      </c>
      <c r="H114" s="96" t="s">
        <v>879</v>
      </c>
      <c r="I114" s="77" t="s">
        <v>876</v>
      </c>
      <c r="J114" s="78" t="s">
        <v>1051</v>
      </c>
      <c r="K114" s="69">
        <v>3047.3690000000001</v>
      </c>
      <c r="L114" s="69">
        <v>3738.134</v>
      </c>
      <c r="M114" s="69">
        <f t="shared" si="23"/>
        <v>690.76499999999987</v>
      </c>
      <c r="N114" s="109">
        <v>0</v>
      </c>
      <c r="O114" s="77" t="s">
        <v>796</v>
      </c>
      <c r="P114" s="78" t="s">
        <v>1162</v>
      </c>
      <c r="Q114" s="87" t="s">
        <v>1223</v>
      </c>
      <c r="R114" s="87" t="s">
        <v>474</v>
      </c>
      <c r="S114" s="80" t="s">
        <v>339</v>
      </c>
      <c r="T114" s="88" t="s">
        <v>630</v>
      </c>
      <c r="U114" s="82" t="s">
        <v>341</v>
      </c>
      <c r="V114" s="65"/>
      <c r="W114" s="138" t="s">
        <v>45</v>
      </c>
      <c r="X114" s="66">
        <v>70</v>
      </c>
      <c r="Y114" s="138" t="s">
        <v>45</v>
      </c>
      <c r="Z114" s="67"/>
      <c r="AA114" s="82"/>
      <c r="AB114" s="65"/>
      <c r="AC114" s="138" t="s">
        <v>45</v>
      </c>
      <c r="AD114" s="66"/>
      <c r="AE114" s="138" t="s">
        <v>45</v>
      </c>
      <c r="AF114" s="67"/>
      <c r="AG114" s="82"/>
      <c r="AH114" s="65"/>
      <c r="AI114" s="138" t="s">
        <v>45</v>
      </c>
      <c r="AJ114" s="66"/>
      <c r="AK114" s="138" t="s">
        <v>45</v>
      </c>
      <c r="AL114" s="67"/>
      <c r="AM114" s="84"/>
      <c r="AN114" s="60" t="s">
        <v>709</v>
      </c>
      <c r="AO114" s="85"/>
      <c r="AP114" s="85" t="s">
        <v>27</v>
      </c>
      <c r="AQ114" s="86"/>
    </row>
    <row r="115" spans="1:43" ht="111.75" customHeight="1" x14ac:dyDescent="0.15">
      <c r="A115" s="74">
        <v>77</v>
      </c>
      <c r="B115" s="75" t="s">
        <v>455</v>
      </c>
      <c r="C115" s="75" t="s">
        <v>676</v>
      </c>
      <c r="D115" s="75" t="s">
        <v>333</v>
      </c>
      <c r="E115" s="69">
        <v>13676.923000000001</v>
      </c>
      <c r="F115" s="192">
        <v>11890.636392</v>
      </c>
      <c r="G115" s="69">
        <v>11845.479888</v>
      </c>
      <c r="H115" s="96" t="s">
        <v>880</v>
      </c>
      <c r="I115" s="77" t="s">
        <v>876</v>
      </c>
      <c r="J115" s="78" t="s">
        <v>1051</v>
      </c>
      <c r="K115" s="69">
        <v>12463.116</v>
      </c>
      <c r="L115" s="69">
        <v>14600.527</v>
      </c>
      <c r="M115" s="69">
        <f t="shared" si="23"/>
        <v>2137.4110000000001</v>
      </c>
      <c r="N115" s="109">
        <v>0</v>
      </c>
      <c r="O115" s="77" t="s">
        <v>796</v>
      </c>
      <c r="P115" s="78" t="s">
        <v>1160</v>
      </c>
      <c r="Q115" s="87" t="s">
        <v>1224</v>
      </c>
      <c r="R115" s="87" t="s">
        <v>474</v>
      </c>
      <c r="S115" s="80" t="s">
        <v>339</v>
      </c>
      <c r="T115" s="88" t="s">
        <v>631</v>
      </c>
      <c r="U115" s="82" t="s">
        <v>341</v>
      </c>
      <c r="V115" s="65"/>
      <c r="W115" s="138" t="s">
        <v>45</v>
      </c>
      <c r="X115" s="66">
        <v>71</v>
      </c>
      <c r="Y115" s="138" t="s">
        <v>45</v>
      </c>
      <c r="Z115" s="67"/>
      <c r="AA115" s="82"/>
      <c r="AB115" s="65"/>
      <c r="AC115" s="138" t="s">
        <v>45</v>
      </c>
      <c r="AD115" s="66"/>
      <c r="AE115" s="138" t="s">
        <v>45</v>
      </c>
      <c r="AF115" s="67"/>
      <c r="AG115" s="82"/>
      <c r="AH115" s="65"/>
      <c r="AI115" s="138" t="s">
        <v>45</v>
      </c>
      <c r="AJ115" s="66"/>
      <c r="AK115" s="138" t="s">
        <v>45</v>
      </c>
      <c r="AL115" s="67"/>
      <c r="AM115" s="84"/>
      <c r="AN115" s="60" t="s">
        <v>709</v>
      </c>
      <c r="AO115" s="85"/>
      <c r="AP115" s="85" t="s">
        <v>27</v>
      </c>
      <c r="AQ115" s="86"/>
    </row>
    <row r="116" spans="1:43" ht="60" customHeight="1" x14ac:dyDescent="0.15">
      <c r="A116" s="74">
        <v>78</v>
      </c>
      <c r="B116" s="75" t="s">
        <v>456</v>
      </c>
      <c r="C116" s="75" t="s">
        <v>678</v>
      </c>
      <c r="D116" s="75" t="s">
        <v>333</v>
      </c>
      <c r="E116" s="69">
        <v>14282</v>
      </c>
      <c r="F116" s="192">
        <v>13527.434653</v>
      </c>
      <c r="G116" s="69">
        <v>13351.913736</v>
      </c>
      <c r="H116" s="94" t="s">
        <v>806</v>
      </c>
      <c r="I116" s="77" t="s">
        <v>876</v>
      </c>
      <c r="J116" s="78" t="s">
        <v>1048</v>
      </c>
      <c r="K116" s="69">
        <v>15100</v>
      </c>
      <c r="L116" s="69">
        <v>16457</v>
      </c>
      <c r="M116" s="69">
        <f t="shared" si="23"/>
        <v>1357</v>
      </c>
      <c r="N116" s="109">
        <v>0</v>
      </c>
      <c r="O116" s="108" t="s">
        <v>796</v>
      </c>
      <c r="P116" s="75" t="s">
        <v>1158</v>
      </c>
      <c r="Q116" s="87" t="s">
        <v>1225</v>
      </c>
      <c r="R116" s="87" t="s">
        <v>474</v>
      </c>
      <c r="S116" s="80" t="s">
        <v>339</v>
      </c>
      <c r="T116" s="88" t="s">
        <v>632</v>
      </c>
      <c r="U116" s="82" t="s">
        <v>341</v>
      </c>
      <c r="V116" s="65"/>
      <c r="W116" s="138" t="s">
        <v>45</v>
      </c>
      <c r="X116" s="66">
        <v>72</v>
      </c>
      <c r="Y116" s="138" t="s">
        <v>45</v>
      </c>
      <c r="Z116" s="67"/>
      <c r="AA116" s="82"/>
      <c r="AB116" s="65"/>
      <c r="AC116" s="138" t="s">
        <v>45</v>
      </c>
      <c r="AD116" s="66"/>
      <c r="AE116" s="138" t="s">
        <v>45</v>
      </c>
      <c r="AF116" s="67"/>
      <c r="AG116" s="82"/>
      <c r="AH116" s="65"/>
      <c r="AI116" s="138" t="s">
        <v>45</v>
      </c>
      <c r="AJ116" s="66"/>
      <c r="AK116" s="138" t="s">
        <v>45</v>
      </c>
      <c r="AL116" s="67"/>
      <c r="AM116" s="84"/>
      <c r="AN116" s="60" t="s">
        <v>334</v>
      </c>
      <c r="AO116" s="85"/>
      <c r="AP116" s="85" t="s">
        <v>27</v>
      </c>
      <c r="AQ116" s="86"/>
    </row>
    <row r="117" spans="1:43" ht="60" customHeight="1" x14ac:dyDescent="0.15">
      <c r="A117" s="74">
        <v>79</v>
      </c>
      <c r="B117" s="75" t="s">
        <v>457</v>
      </c>
      <c r="C117" s="75" t="s">
        <v>675</v>
      </c>
      <c r="D117" s="75" t="s">
        <v>333</v>
      </c>
      <c r="E117" s="69">
        <v>4380</v>
      </c>
      <c r="F117" s="192">
        <v>3826.6361539999998</v>
      </c>
      <c r="G117" s="69">
        <v>3760.118399</v>
      </c>
      <c r="H117" s="94" t="s">
        <v>806</v>
      </c>
      <c r="I117" s="77" t="s">
        <v>876</v>
      </c>
      <c r="J117" s="78" t="s">
        <v>1048</v>
      </c>
      <c r="K117" s="69">
        <v>4422</v>
      </c>
      <c r="L117" s="69">
        <v>4574</v>
      </c>
      <c r="M117" s="69">
        <f t="shared" si="23"/>
        <v>152</v>
      </c>
      <c r="N117" s="109">
        <v>0</v>
      </c>
      <c r="O117" s="108" t="s">
        <v>796</v>
      </c>
      <c r="P117" s="75" t="s">
        <v>1158</v>
      </c>
      <c r="Q117" s="87" t="s">
        <v>1226</v>
      </c>
      <c r="R117" s="87" t="s">
        <v>474</v>
      </c>
      <c r="S117" s="80" t="s">
        <v>339</v>
      </c>
      <c r="T117" s="81" t="s">
        <v>632</v>
      </c>
      <c r="U117" s="82" t="s">
        <v>341</v>
      </c>
      <c r="V117" s="65"/>
      <c r="W117" s="138" t="s">
        <v>45</v>
      </c>
      <c r="X117" s="66">
        <v>73</v>
      </c>
      <c r="Y117" s="138" t="s">
        <v>45</v>
      </c>
      <c r="Z117" s="67"/>
      <c r="AA117" s="82"/>
      <c r="AB117" s="65"/>
      <c r="AC117" s="138" t="s">
        <v>45</v>
      </c>
      <c r="AD117" s="66"/>
      <c r="AE117" s="138" t="s">
        <v>45</v>
      </c>
      <c r="AF117" s="67"/>
      <c r="AG117" s="82"/>
      <c r="AH117" s="65"/>
      <c r="AI117" s="138" t="s">
        <v>45</v>
      </c>
      <c r="AJ117" s="66"/>
      <c r="AK117" s="138" t="s">
        <v>45</v>
      </c>
      <c r="AL117" s="67"/>
      <c r="AM117" s="84"/>
      <c r="AN117" s="60" t="s">
        <v>334</v>
      </c>
      <c r="AO117" s="85"/>
      <c r="AP117" s="85" t="s">
        <v>27</v>
      </c>
      <c r="AQ117" s="86"/>
    </row>
    <row r="118" spans="1:43" ht="60" customHeight="1" x14ac:dyDescent="0.15">
      <c r="A118" s="74">
        <v>80</v>
      </c>
      <c r="B118" s="75" t="s">
        <v>458</v>
      </c>
      <c r="C118" s="75" t="s">
        <v>679</v>
      </c>
      <c r="D118" s="75" t="s">
        <v>333</v>
      </c>
      <c r="E118" s="69">
        <v>49614.616999999998</v>
      </c>
      <c r="F118" s="192">
        <v>51398.608570999997</v>
      </c>
      <c r="G118" s="69">
        <v>50778.063442999999</v>
      </c>
      <c r="H118" s="94" t="s">
        <v>806</v>
      </c>
      <c r="I118" s="77" t="s">
        <v>876</v>
      </c>
      <c r="J118" s="78" t="s">
        <v>1048</v>
      </c>
      <c r="K118" s="69">
        <v>54617.748</v>
      </c>
      <c r="L118" s="69">
        <v>64293.815999999999</v>
      </c>
      <c r="M118" s="69">
        <f t="shared" si="23"/>
        <v>9676.0679999999993</v>
      </c>
      <c r="N118" s="109">
        <v>0</v>
      </c>
      <c r="O118" s="108" t="s">
        <v>796</v>
      </c>
      <c r="P118" s="75" t="s">
        <v>1158</v>
      </c>
      <c r="Q118" s="87" t="s">
        <v>1227</v>
      </c>
      <c r="R118" s="87" t="s">
        <v>474</v>
      </c>
      <c r="S118" s="80" t="s">
        <v>360</v>
      </c>
      <c r="T118" s="81" t="s">
        <v>475</v>
      </c>
      <c r="U118" s="82" t="s">
        <v>341</v>
      </c>
      <c r="V118" s="65"/>
      <c r="W118" s="138" t="s">
        <v>45</v>
      </c>
      <c r="X118" s="66">
        <v>74</v>
      </c>
      <c r="Y118" s="138" t="s">
        <v>45</v>
      </c>
      <c r="Z118" s="67"/>
      <c r="AA118" s="82"/>
      <c r="AB118" s="65"/>
      <c r="AC118" s="138" t="s">
        <v>45</v>
      </c>
      <c r="AD118" s="66"/>
      <c r="AE118" s="138" t="s">
        <v>45</v>
      </c>
      <c r="AF118" s="67"/>
      <c r="AG118" s="82"/>
      <c r="AH118" s="65"/>
      <c r="AI118" s="138" t="s">
        <v>45</v>
      </c>
      <c r="AJ118" s="66"/>
      <c r="AK118" s="138" t="s">
        <v>45</v>
      </c>
      <c r="AL118" s="67"/>
      <c r="AM118" s="84"/>
      <c r="AN118" s="60" t="s">
        <v>43</v>
      </c>
      <c r="AO118" s="85" t="s">
        <v>27</v>
      </c>
      <c r="AP118" s="85" t="s">
        <v>27</v>
      </c>
      <c r="AQ118" s="86" t="s">
        <v>24</v>
      </c>
    </row>
    <row r="119" spans="1:43" ht="55.5" customHeight="1" x14ac:dyDescent="0.15">
      <c r="A119" s="74">
        <v>81</v>
      </c>
      <c r="B119" s="75" t="s">
        <v>459</v>
      </c>
      <c r="C119" s="75" t="s">
        <v>680</v>
      </c>
      <c r="D119" s="75" t="s">
        <v>1270</v>
      </c>
      <c r="E119" s="69">
        <v>1255.24</v>
      </c>
      <c r="F119" s="192">
        <v>1238.1369999999999</v>
      </c>
      <c r="G119" s="69">
        <v>321</v>
      </c>
      <c r="H119" s="96" t="s">
        <v>881</v>
      </c>
      <c r="I119" s="77" t="s">
        <v>876</v>
      </c>
      <c r="J119" s="78" t="s">
        <v>1052</v>
      </c>
      <c r="K119" s="69">
        <v>255.24</v>
      </c>
      <c r="L119" s="69">
        <v>255.238</v>
      </c>
      <c r="M119" s="24">
        <f t="shared" si="23"/>
        <v>-2.0000000000095497E-3</v>
      </c>
      <c r="N119" s="24">
        <v>0</v>
      </c>
      <c r="O119" s="27" t="s">
        <v>804</v>
      </c>
      <c r="P119" s="28" t="s">
        <v>1159</v>
      </c>
      <c r="Q119" s="87"/>
      <c r="R119" s="87" t="s">
        <v>476</v>
      </c>
      <c r="S119" s="80" t="s">
        <v>360</v>
      </c>
      <c r="T119" s="81" t="s">
        <v>619</v>
      </c>
      <c r="U119" s="82" t="s">
        <v>341</v>
      </c>
      <c r="V119" s="65"/>
      <c r="W119" s="138" t="s">
        <v>45</v>
      </c>
      <c r="X119" s="66">
        <v>75</v>
      </c>
      <c r="Y119" s="138" t="s">
        <v>45</v>
      </c>
      <c r="Z119" s="67"/>
      <c r="AA119" s="82"/>
      <c r="AB119" s="65"/>
      <c r="AC119" s="138" t="s">
        <v>45</v>
      </c>
      <c r="AD119" s="66"/>
      <c r="AE119" s="138" t="s">
        <v>45</v>
      </c>
      <c r="AF119" s="67"/>
      <c r="AG119" s="82"/>
      <c r="AH119" s="65"/>
      <c r="AI119" s="138" t="s">
        <v>45</v>
      </c>
      <c r="AJ119" s="66"/>
      <c r="AK119" s="138" t="s">
        <v>45</v>
      </c>
      <c r="AL119" s="67"/>
      <c r="AM119" s="84"/>
      <c r="AN119" s="60" t="s">
        <v>709</v>
      </c>
      <c r="AO119" s="85" t="s">
        <v>27</v>
      </c>
      <c r="AP119" s="85" t="s">
        <v>27</v>
      </c>
      <c r="AQ119" s="86"/>
    </row>
    <row r="120" spans="1:43" ht="188.25" customHeight="1" x14ac:dyDescent="0.15">
      <c r="A120" s="74">
        <v>82</v>
      </c>
      <c r="B120" s="75" t="s">
        <v>460</v>
      </c>
      <c r="C120" s="75" t="s">
        <v>681</v>
      </c>
      <c r="D120" s="75" t="s">
        <v>333</v>
      </c>
      <c r="E120" s="69">
        <v>595.029</v>
      </c>
      <c r="F120" s="69">
        <v>595.029</v>
      </c>
      <c r="G120" s="69">
        <v>523.38286700000003</v>
      </c>
      <c r="H120" s="96" t="s">
        <v>882</v>
      </c>
      <c r="I120" s="77" t="s">
        <v>876</v>
      </c>
      <c r="J120" s="78" t="s">
        <v>1051</v>
      </c>
      <c r="K120" s="69">
        <v>495.029</v>
      </c>
      <c r="L120" s="69">
        <v>495.029</v>
      </c>
      <c r="M120" s="69">
        <f t="shared" si="23"/>
        <v>0</v>
      </c>
      <c r="N120" s="111">
        <v>0</v>
      </c>
      <c r="O120" s="108" t="s">
        <v>796</v>
      </c>
      <c r="P120" s="75" t="s">
        <v>883</v>
      </c>
      <c r="Q120" s="87"/>
      <c r="R120" s="87" t="s">
        <v>474</v>
      </c>
      <c r="S120" s="80" t="s">
        <v>339</v>
      </c>
      <c r="T120" s="81" t="s">
        <v>619</v>
      </c>
      <c r="U120" s="82" t="s">
        <v>341</v>
      </c>
      <c r="V120" s="65"/>
      <c r="W120" s="138" t="s">
        <v>45</v>
      </c>
      <c r="X120" s="66">
        <v>76</v>
      </c>
      <c r="Y120" s="138" t="s">
        <v>45</v>
      </c>
      <c r="Z120" s="67"/>
      <c r="AA120" s="82"/>
      <c r="AB120" s="65"/>
      <c r="AC120" s="138" t="s">
        <v>45</v>
      </c>
      <c r="AD120" s="66"/>
      <c r="AE120" s="138" t="s">
        <v>45</v>
      </c>
      <c r="AF120" s="67"/>
      <c r="AG120" s="82"/>
      <c r="AH120" s="65"/>
      <c r="AI120" s="138" t="s">
        <v>45</v>
      </c>
      <c r="AJ120" s="66"/>
      <c r="AK120" s="138" t="s">
        <v>45</v>
      </c>
      <c r="AL120" s="67"/>
      <c r="AM120" s="84"/>
      <c r="AN120" s="60" t="s">
        <v>709</v>
      </c>
      <c r="AO120" s="85"/>
      <c r="AP120" s="85" t="s">
        <v>27</v>
      </c>
      <c r="AQ120" s="86"/>
    </row>
    <row r="121" spans="1:43" ht="88.5" customHeight="1" x14ac:dyDescent="0.15">
      <c r="A121" s="74">
        <v>83</v>
      </c>
      <c r="B121" s="75" t="s">
        <v>461</v>
      </c>
      <c r="C121" s="75" t="s">
        <v>343</v>
      </c>
      <c r="D121" s="75" t="s">
        <v>333</v>
      </c>
      <c r="E121" s="69">
        <v>300</v>
      </c>
      <c r="F121" s="192">
        <v>300</v>
      </c>
      <c r="G121" s="69">
        <v>300</v>
      </c>
      <c r="H121" s="96" t="s">
        <v>884</v>
      </c>
      <c r="I121" s="77" t="s">
        <v>876</v>
      </c>
      <c r="J121" s="78" t="s">
        <v>1050</v>
      </c>
      <c r="K121" s="69">
        <v>400</v>
      </c>
      <c r="L121" s="69">
        <v>400</v>
      </c>
      <c r="M121" s="69">
        <f t="shared" si="23"/>
        <v>0</v>
      </c>
      <c r="N121" s="111">
        <v>0</v>
      </c>
      <c r="O121" s="108" t="s">
        <v>796</v>
      </c>
      <c r="P121" s="75" t="s">
        <v>885</v>
      </c>
      <c r="Q121" s="87"/>
      <c r="R121" s="87" t="s">
        <v>474</v>
      </c>
      <c r="S121" s="80" t="s">
        <v>339</v>
      </c>
      <c r="T121" s="81" t="s">
        <v>619</v>
      </c>
      <c r="U121" s="82" t="s">
        <v>341</v>
      </c>
      <c r="V121" s="65"/>
      <c r="W121" s="138" t="s">
        <v>45</v>
      </c>
      <c r="X121" s="66">
        <v>77</v>
      </c>
      <c r="Y121" s="138" t="s">
        <v>45</v>
      </c>
      <c r="Z121" s="67"/>
      <c r="AA121" s="82"/>
      <c r="AB121" s="65"/>
      <c r="AC121" s="138" t="s">
        <v>45</v>
      </c>
      <c r="AD121" s="66"/>
      <c r="AE121" s="138" t="s">
        <v>45</v>
      </c>
      <c r="AF121" s="67"/>
      <c r="AG121" s="82"/>
      <c r="AH121" s="65"/>
      <c r="AI121" s="138" t="s">
        <v>45</v>
      </c>
      <c r="AJ121" s="66"/>
      <c r="AK121" s="138" t="s">
        <v>45</v>
      </c>
      <c r="AL121" s="67"/>
      <c r="AM121" s="84"/>
      <c r="AN121" s="60" t="s">
        <v>709</v>
      </c>
      <c r="AO121" s="85"/>
      <c r="AP121" s="85"/>
      <c r="AQ121" s="86"/>
    </row>
    <row r="122" spans="1:43" ht="51" customHeight="1" x14ac:dyDescent="0.15">
      <c r="A122" s="74">
        <v>84</v>
      </c>
      <c r="B122" s="75" t="s">
        <v>462</v>
      </c>
      <c r="C122" s="75" t="s">
        <v>682</v>
      </c>
      <c r="D122" s="75" t="s">
        <v>1270</v>
      </c>
      <c r="E122" s="69">
        <v>1202.4670000000001</v>
      </c>
      <c r="F122" s="69">
        <v>1202.4670000000001</v>
      </c>
      <c r="G122" s="69">
        <v>1035.848</v>
      </c>
      <c r="H122" s="94" t="s">
        <v>806</v>
      </c>
      <c r="I122" s="77" t="s">
        <v>876</v>
      </c>
      <c r="J122" s="78" t="s">
        <v>1053</v>
      </c>
      <c r="K122" s="69">
        <v>1308.8389999999999</v>
      </c>
      <c r="L122" s="69">
        <v>1436.587</v>
      </c>
      <c r="M122" s="69">
        <f t="shared" si="23"/>
        <v>127.74800000000005</v>
      </c>
      <c r="N122" s="109">
        <v>0</v>
      </c>
      <c r="O122" s="108" t="s">
        <v>796</v>
      </c>
      <c r="P122" s="110" t="s">
        <v>901</v>
      </c>
      <c r="Q122" s="87"/>
      <c r="R122" s="87" t="s">
        <v>474</v>
      </c>
      <c r="S122" s="80" t="s">
        <v>360</v>
      </c>
      <c r="T122" s="81" t="s">
        <v>619</v>
      </c>
      <c r="U122" s="82" t="s">
        <v>341</v>
      </c>
      <c r="V122" s="65"/>
      <c r="W122" s="138" t="s">
        <v>45</v>
      </c>
      <c r="X122" s="66">
        <v>78</v>
      </c>
      <c r="Y122" s="138" t="s">
        <v>45</v>
      </c>
      <c r="Z122" s="67"/>
      <c r="AA122" s="82"/>
      <c r="AB122" s="65"/>
      <c r="AC122" s="138" t="s">
        <v>45</v>
      </c>
      <c r="AD122" s="66"/>
      <c r="AE122" s="138" t="s">
        <v>45</v>
      </c>
      <c r="AF122" s="67"/>
      <c r="AG122" s="82"/>
      <c r="AH122" s="65"/>
      <c r="AI122" s="138" t="s">
        <v>45</v>
      </c>
      <c r="AJ122" s="66"/>
      <c r="AK122" s="138" t="s">
        <v>45</v>
      </c>
      <c r="AL122" s="67"/>
      <c r="AM122" s="84"/>
      <c r="AN122" s="60" t="s">
        <v>44</v>
      </c>
      <c r="AO122" s="85"/>
      <c r="AP122" s="85" t="s">
        <v>27</v>
      </c>
      <c r="AQ122" s="86"/>
    </row>
    <row r="123" spans="1:43" ht="107.25" customHeight="1" x14ac:dyDescent="0.15">
      <c r="A123" s="74">
        <v>85</v>
      </c>
      <c r="B123" s="75" t="s">
        <v>463</v>
      </c>
      <c r="C123" s="75" t="s">
        <v>683</v>
      </c>
      <c r="D123" s="75" t="s">
        <v>333</v>
      </c>
      <c r="E123" s="69">
        <v>22837.931</v>
      </c>
      <c r="F123" s="192">
        <v>19915.700379999998</v>
      </c>
      <c r="G123" s="69">
        <v>19912.600180000001</v>
      </c>
      <c r="H123" s="94" t="s">
        <v>806</v>
      </c>
      <c r="I123" s="77" t="s">
        <v>876</v>
      </c>
      <c r="J123" s="78" t="s">
        <v>1054</v>
      </c>
      <c r="K123" s="69">
        <v>19622.088</v>
      </c>
      <c r="L123" s="69">
        <v>20304</v>
      </c>
      <c r="M123" s="69">
        <f t="shared" si="23"/>
        <v>681.91200000000026</v>
      </c>
      <c r="N123" s="111">
        <v>0</v>
      </c>
      <c r="O123" s="27" t="s">
        <v>796</v>
      </c>
      <c r="P123" s="28" t="s">
        <v>887</v>
      </c>
      <c r="Q123" s="87" t="s">
        <v>1228</v>
      </c>
      <c r="R123" s="87" t="s">
        <v>474</v>
      </c>
      <c r="S123" s="80" t="s">
        <v>339</v>
      </c>
      <c r="T123" s="88" t="s">
        <v>633</v>
      </c>
      <c r="U123" s="82" t="s">
        <v>341</v>
      </c>
      <c r="V123" s="65"/>
      <c r="W123" s="138" t="s">
        <v>45</v>
      </c>
      <c r="X123" s="66">
        <v>79</v>
      </c>
      <c r="Y123" s="138" t="s">
        <v>45</v>
      </c>
      <c r="Z123" s="67"/>
      <c r="AA123" s="82"/>
      <c r="AB123" s="65"/>
      <c r="AC123" s="138" t="s">
        <v>45</v>
      </c>
      <c r="AD123" s="66"/>
      <c r="AE123" s="138" t="s">
        <v>45</v>
      </c>
      <c r="AF123" s="67"/>
      <c r="AG123" s="82"/>
      <c r="AH123" s="65"/>
      <c r="AI123" s="138" t="s">
        <v>45</v>
      </c>
      <c r="AJ123" s="66"/>
      <c r="AK123" s="138" t="s">
        <v>45</v>
      </c>
      <c r="AL123" s="67"/>
      <c r="AM123" s="84"/>
      <c r="AN123" s="60" t="s">
        <v>692</v>
      </c>
      <c r="AO123" s="85"/>
      <c r="AP123" s="85" t="s">
        <v>27</v>
      </c>
      <c r="AQ123" s="86"/>
    </row>
    <row r="124" spans="1:43" ht="51" customHeight="1" x14ac:dyDescent="0.15">
      <c r="A124" s="74">
        <v>86</v>
      </c>
      <c r="B124" s="75" t="s">
        <v>464</v>
      </c>
      <c r="C124" s="75" t="s">
        <v>675</v>
      </c>
      <c r="D124" s="75" t="s">
        <v>1270</v>
      </c>
      <c r="E124" s="69">
        <v>2572</v>
      </c>
      <c r="F124" s="192">
        <v>3240.3290000000002</v>
      </c>
      <c r="G124" s="69">
        <v>3028.0257000000001</v>
      </c>
      <c r="H124" s="94" t="s">
        <v>806</v>
      </c>
      <c r="I124" s="77" t="s">
        <v>876</v>
      </c>
      <c r="J124" s="78" t="s">
        <v>886</v>
      </c>
      <c r="K124" s="69">
        <v>3450</v>
      </c>
      <c r="L124" s="69">
        <v>3450</v>
      </c>
      <c r="M124" s="24">
        <f t="shared" si="23"/>
        <v>0</v>
      </c>
      <c r="N124" s="24">
        <v>0</v>
      </c>
      <c r="O124" s="27" t="s">
        <v>796</v>
      </c>
      <c r="P124" s="112" t="s">
        <v>903</v>
      </c>
      <c r="Q124" s="87"/>
      <c r="R124" s="87" t="s">
        <v>473</v>
      </c>
      <c r="S124" s="80" t="s">
        <v>339</v>
      </c>
      <c r="T124" s="88" t="s">
        <v>659</v>
      </c>
      <c r="U124" s="82" t="s">
        <v>341</v>
      </c>
      <c r="V124" s="65"/>
      <c r="W124" s="138" t="s">
        <v>45</v>
      </c>
      <c r="X124" s="66">
        <v>80</v>
      </c>
      <c r="Y124" s="138" t="s">
        <v>45</v>
      </c>
      <c r="Z124" s="67"/>
      <c r="AA124" s="82"/>
      <c r="AB124" s="65"/>
      <c r="AC124" s="138" t="s">
        <v>45</v>
      </c>
      <c r="AD124" s="66"/>
      <c r="AE124" s="138" t="s">
        <v>45</v>
      </c>
      <c r="AF124" s="67"/>
      <c r="AG124" s="82"/>
      <c r="AH124" s="65"/>
      <c r="AI124" s="138" t="s">
        <v>45</v>
      </c>
      <c r="AJ124" s="66"/>
      <c r="AK124" s="138" t="s">
        <v>45</v>
      </c>
      <c r="AL124" s="67"/>
      <c r="AM124" s="84"/>
      <c r="AN124" s="60" t="s">
        <v>692</v>
      </c>
      <c r="AO124" s="85"/>
      <c r="AP124" s="85" t="s">
        <v>27</v>
      </c>
      <c r="AQ124" s="86"/>
    </row>
    <row r="125" spans="1:43" ht="117" customHeight="1" x14ac:dyDescent="0.15">
      <c r="A125" s="74">
        <v>87</v>
      </c>
      <c r="B125" s="75" t="s">
        <v>465</v>
      </c>
      <c r="C125" s="75" t="s">
        <v>684</v>
      </c>
      <c r="D125" s="75" t="s">
        <v>333</v>
      </c>
      <c r="E125" s="69">
        <v>3139.8960000000002</v>
      </c>
      <c r="F125" s="192">
        <v>3178.3760000000002</v>
      </c>
      <c r="G125" s="69">
        <v>2934</v>
      </c>
      <c r="H125" s="94" t="s">
        <v>806</v>
      </c>
      <c r="I125" s="77" t="s">
        <v>876</v>
      </c>
      <c r="J125" s="78" t="s">
        <v>1055</v>
      </c>
      <c r="K125" s="69">
        <v>3083.3879999999999</v>
      </c>
      <c r="L125" s="69">
        <v>3070.3490000000002</v>
      </c>
      <c r="M125" s="69">
        <f t="shared" si="23"/>
        <v>-13.03899999999976</v>
      </c>
      <c r="N125" s="69">
        <v>0</v>
      </c>
      <c r="O125" s="108" t="s">
        <v>796</v>
      </c>
      <c r="P125" s="75" t="s">
        <v>902</v>
      </c>
      <c r="Q125" s="87"/>
      <c r="R125" s="87" t="s">
        <v>474</v>
      </c>
      <c r="S125" s="80" t="s">
        <v>360</v>
      </c>
      <c r="T125" s="81" t="s">
        <v>619</v>
      </c>
      <c r="U125" s="82" t="s">
        <v>341</v>
      </c>
      <c r="V125" s="65"/>
      <c r="W125" s="138" t="s">
        <v>45</v>
      </c>
      <c r="X125" s="66">
        <v>81</v>
      </c>
      <c r="Y125" s="138" t="s">
        <v>45</v>
      </c>
      <c r="Z125" s="67"/>
      <c r="AA125" s="82"/>
      <c r="AB125" s="65"/>
      <c r="AC125" s="138" t="s">
        <v>45</v>
      </c>
      <c r="AD125" s="66"/>
      <c r="AE125" s="138" t="s">
        <v>45</v>
      </c>
      <c r="AF125" s="67"/>
      <c r="AG125" s="82"/>
      <c r="AH125" s="65"/>
      <c r="AI125" s="138" t="s">
        <v>45</v>
      </c>
      <c r="AJ125" s="66"/>
      <c r="AK125" s="138" t="s">
        <v>45</v>
      </c>
      <c r="AL125" s="67"/>
      <c r="AM125" s="84"/>
      <c r="AN125" s="60" t="s">
        <v>43</v>
      </c>
      <c r="AO125" s="85" t="s">
        <v>27</v>
      </c>
      <c r="AP125" s="85" t="s">
        <v>27</v>
      </c>
      <c r="AQ125" s="86"/>
    </row>
    <row r="126" spans="1:43" ht="51" customHeight="1" x14ac:dyDescent="0.15">
      <c r="A126" s="74">
        <v>88</v>
      </c>
      <c r="B126" s="75" t="s">
        <v>466</v>
      </c>
      <c r="C126" s="75" t="s">
        <v>682</v>
      </c>
      <c r="D126" s="75" t="s">
        <v>333</v>
      </c>
      <c r="E126" s="69">
        <v>868.11500000000001</v>
      </c>
      <c r="F126" s="69">
        <v>868.11500000000001</v>
      </c>
      <c r="G126" s="69">
        <v>846.02659300000005</v>
      </c>
      <c r="H126" s="94" t="s">
        <v>806</v>
      </c>
      <c r="I126" s="77" t="s">
        <v>876</v>
      </c>
      <c r="J126" s="78" t="s">
        <v>1053</v>
      </c>
      <c r="K126" s="69">
        <v>868.11500000000001</v>
      </c>
      <c r="L126" s="69">
        <v>868.11500000000001</v>
      </c>
      <c r="M126" s="24">
        <f t="shared" si="23"/>
        <v>0</v>
      </c>
      <c r="N126" s="24">
        <v>0</v>
      </c>
      <c r="O126" s="27" t="s">
        <v>796</v>
      </c>
      <c r="P126" s="28" t="s">
        <v>1157</v>
      </c>
      <c r="Q126" s="87"/>
      <c r="R126" s="87" t="s">
        <v>473</v>
      </c>
      <c r="S126" s="80" t="s">
        <v>339</v>
      </c>
      <c r="T126" s="81" t="s">
        <v>619</v>
      </c>
      <c r="U126" s="82" t="s">
        <v>341</v>
      </c>
      <c r="V126" s="65"/>
      <c r="W126" s="138" t="s">
        <v>45</v>
      </c>
      <c r="X126" s="66">
        <v>82</v>
      </c>
      <c r="Y126" s="138" t="s">
        <v>45</v>
      </c>
      <c r="Z126" s="67"/>
      <c r="AA126" s="82"/>
      <c r="AB126" s="65"/>
      <c r="AC126" s="138" t="s">
        <v>45</v>
      </c>
      <c r="AD126" s="66"/>
      <c r="AE126" s="138" t="s">
        <v>45</v>
      </c>
      <c r="AF126" s="67"/>
      <c r="AG126" s="82"/>
      <c r="AH126" s="65"/>
      <c r="AI126" s="138" t="s">
        <v>45</v>
      </c>
      <c r="AJ126" s="66"/>
      <c r="AK126" s="138" t="s">
        <v>45</v>
      </c>
      <c r="AL126" s="67"/>
      <c r="AM126" s="84"/>
      <c r="AN126" s="60" t="s">
        <v>692</v>
      </c>
      <c r="AO126" s="85"/>
      <c r="AP126" s="85"/>
      <c r="AQ126" s="86" t="s">
        <v>24</v>
      </c>
    </row>
    <row r="127" spans="1:43" ht="225" customHeight="1" x14ac:dyDescent="0.15">
      <c r="A127" s="74">
        <v>89</v>
      </c>
      <c r="B127" s="75" t="s">
        <v>467</v>
      </c>
      <c r="C127" s="75" t="s">
        <v>685</v>
      </c>
      <c r="D127" s="75" t="s">
        <v>1270</v>
      </c>
      <c r="E127" s="69">
        <v>59.786999999999999</v>
      </c>
      <c r="F127" s="69">
        <v>59.786999999999999</v>
      </c>
      <c r="G127" s="69">
        <v>55.245164000000003</v>
      </c>
      <c r="H127" s="96" t="s">
        <v>888</v>
      </c>
      <c r="I127" s="77" t="s">
        <v>796</v>
      </c>
      <c r="J127" s="78" t="s">
        <v>1050</v>
      </c>
      <c r="K127" s="69">
        <v>69.787000000000006</v>
      </c>
      <c r="L127" s="69">
        <v>69.971000000000004</v>
      </c>
      <c r="M127" s="24">
        <f t="shared" si="23"/>
        <v>0.1839999999999975</v>
      </c>
      <c r="N127" s="24">
        <v>0</v>
      </c>
      <c r="O127" s="27" t="s">
        <v>796</v>
      </c>
      <c r="P127" s="28" t="s">
        <v>1156</v>
      </c>
      <c r="Q127" s="87"/>
      <c r="R127" s="87" t="s">
        <v>473</v>
      </c>
      <c r="S127" s="80" t="s">
        <v>360</v>
      </c>
      <c r="T127" s="81" t="s">
        <v>619</v>
      </c>
      <c r="U127" s="82" t="s">
        <v>341</v>
      </c>
      <c r="V127" s="65"/>
      <c r="W127" s="138" t="s">
        <v>45</v>
      </c>
      <c r="X127" s="66">
        <v>83</v>
      </c>
      <c r="Y127" s="138" t="s">
        <v>45</v>
      </c>
      <c r="Z127" s="67"/>
      <c r="AA127" s="82"/>
      <c r="AB127" s="65"/>
      <c r="AC127" s="138" t="s">
        <v>45</v>
      </c>
      <c r="AD127" s="66"/>
      <c r="AE127" s="138" t="s">
        <v>45</v>
      </c>
      <c r="AF127" s="67"/>
      <c r="AG127" s="82"/>
      <c r="AH127" s="65"/>
      <c r="AI127" s="138" t="s">
        <v>45</v>
      </c>
      <c r="AJ127" s="66"/>
      <c r="AK127" s="138" t="s">
        <v>45</v>
      </c>
      <c r="AL127" s="67"/>
      <c r="AM127" s="84"/>
      <c r="AN127" s="60" t="s">
        <v>709</v>
      </c>
      <c r="AO127" s="85"/>
      <c r="AP127" s="85"/>
      <c r="AQ127" s="86"/>
    </row>
    <row r="128" spans="1:43" ht="88.5" customHeight="1" x14ac:dyDescent="0.15">
      <c r="A128" s="74">
        <v>90</v>
      </c>
      <c r="B128" s="75" t="s">
        <v>468</v>
      </c>
      <c r="C128" s="75" t="s">
        <v>685</v>
      </c>
      <c r="D128" s="75" t="s">
        <v>1270</v>
      </c>
      <c r="E128" s="69">
        <v>938.51900000000001</v>
      </c>
      <c r="F128" s="69">
        <v>1138.519</v>
      </c>
      <c r="G128" s="69">
        <v>1040.218067</v>
      </c>
      <c r="H128" s="94" t="s">
        <v>806</v>
      </c>
      <c r="I128" s="77" t="s">
        <v>876</v>
      </c>
      <c r="J128" s="78" t="s">
        <v>1056</v>
      </c>
      <c r="K128" s="69">
        <v>939.00599999999997</v>
      </c>
      <c r="L128" s="69">
        <v>1074.598</v>
      </c>
      <c r="M128" s="24">
        <f>L128-K128</f>
        <v>135.59199999999998</v>
      </c>
      <c r="N128" s="24">
        <v>0</v>
      </c>
      <c r="O128" s="27" t="s">
        <v>804</v>
      </c>
      <c r="P128" s="28" t="s">
        <v>1293</v>
      </c>
      <c r="Q128" s="87"/>
      <c r="R128" s="87" t="s">
        <v>473</v>
      </c>
      <c r="S128" s="80" t="s">
        <v>339</v>
      </c>
      <c r="T128" s="81" t="s">
        <v>619</v>
      </c>
      <c r="U128" s="82" t="s">
        <v>341</v>
      </c>
      <c r="V128" s="65"/>
      <c r="W128" s="138" t="s">
        <v>45</v>
      </c>
      <c r="X128" s="66">
        <v>84</v>
      </c>
      <c r="Y128" s="138" t="s">
        <v>45</v>
      </c>
      <c r="Z128" s="67"/>
      <c r="AA128" s="82"/>
      <c r="AB128" s="65"/>
      <c r="AC128" s="138" t="s">
        <v>45</v>
      </c>
      <c r="AD128" s="66"/>
      <c r="AE128" s="138" t="s">
        <v>45</v>
      </c>
      <c r="AF128" s="67"/>
      <c r="AG128" s="82"/>
      <c r="AH128" s="65"/>
      <c r="AI128" s="138" t="s">
        <v>45</v>
      </c>
      <c r="AJ128" s="66"/>
      <c r="AK128" s="138" t="s">
        <v>45</v>
      </c>
      <c r="AL128" s="67"/>
      <c r="AM128" s="84"/>
      <c r="AN128" s="60" t="s">
        <v>692</v>
      </c>
      <c r="AO128" s="85"/>
      <c r="AP128" s="85" t="s">
        <v>27</v>
      </c>
      <c r="AQ128" s="86"/>
    </row>
    <row r="129" spans="1:43" ht="159" customHeight="1" x14ac:dyDescent="0.15">
      <c r="A129" s="74">
        <v>91</v>
      </c>
      <c r="B129" s="75" t="s">
        <v>469</v>
      </c>
      <c r="C129" s="75" t="s">
        <v>685</v>
      </c>
      <c r="D129" s="75" t="s">
        <v>1270</v>
      </c>
      <c r="E129" s="69">
        <v>367.3</v>
      </c>
      <c r="F129" s="69">
        <v>367.3</v>
      </c>
      <c r="G129" s="69">
        <v>326.76492400000001</v>
      </c>
      <c r="H129" s="96" t="s">
        <v>889</v>
      </c>
      <c r="I129" s="77" t="s">
        <v>876</v>
      </c>
      <c r="J129" s="78" t="s">
        <v>1050</v>
      </c>
      <c r="K129" s="69">
        <v>333.43599999999998</v>
      </c>
      <c r="L129" s="69">
        <v>333.62299999999999</v>
      </c>
      <c r="M129" s="24">
        <f t="shared" si="23"/>
        <v>0.18700000000001182</v>
      </c>
      <c r="N129" s="24">
        <v>0</v>
      </c>
      <c r="O129" s="27" t="s">
        <v>796</v>
      </c>
      <c r="P129" s="28" t="s">
        <v>1185</v>
      </c>
      <c r="Q129" s="87"/>
      <c r="R129" s="87" t="s">
        <v>473</v>
      </c>
      <c r="S129" s="80" t="s">
        <v>339</v>
      </c>
      <c r="T129" s="81" t="s">
        <v>619</v>
      </c>
      <c r="U129" s="82" t="s">
        <v>341</v>
      </c>
      <c r="V129" s="65"/>
      <c r="W129" s="138" t="s">
        <v>45</v>
      </c>
      <c r="X129" s="66">
        <v>85</v>
      </c>
      <c r="Y129" s="138" t="s">
        <v>45</v>
      </c>
      <c r="Z129" s="67"/>
      <c r="AA129" s="82"/>
      <c r="AB129" s="65"/>
      <c r="AC129" s="138" t="s">
        <v>45</v>
      </c>
      <c r="AD129" s="66"/>
      <c r="AE129" s="138" t="s">
        <v>45</v>
      </c>
      <c r="AF129" s="67"/>
      <c r="AG129" s="82"/>
      <c r="AH129" s="65"/>
      <c r="AI129" s="138" t="s">
        <v>45</v>
      </c>
      <c r="AJ129" s="66"/>
      <c r="AK129" s="138" t="s">
        <v>45</v>
      </c>
      <c r="AL129" s="67"/>
      <c r="AM129" s="84"/>
      <c r="AN129" s="60" t="s">
        <v>709</v>
      </c>
      <c r="AO129" s="85"/>
      <c r="AP129" s="85"/>
      <c r="AQ129" s="86"/>
    </row>
    <row r="130" spans="1:43" ht="108" customHeight="1" x14ac:dyDescent="0.15">
      <c r="A130" s="74">
        <v>92</v>
      </c>
      <c r="B130" s="75" t="s">
        <v>470</v>
      </c>
      <c r="C130" s="75" t="s">
        <v>685</v>
      </c>
      <c r="D130" s="75" t="s">
        <v>1270</v>
      </c>
      <c r="E130" s="69">
        <v>1153.02</v>
      </c>
      <c r="F130" s="192">
        <v>1072.0884880000001</v>
      </c>
      <c r="G130" s="69">
        <v>683.53966100000002</v>
      </c>
      <c r="H130" s="96" t="s">
        <v>890</v>
      </c>
      <c r="I130" s="77" t="s">
        <v>876</v>
      </c>
      <c r="J130" s="78" t="s">
        <v>1051</v>
      </c>
      <c r="K130" s="69">
        <v>1200</v>
      </c>
      <c r="L130" s="69">
        <v>1540</v>
      </c>
      <c r="M130" s="24">
        <f t="shared" si="23"/>
        <v>340</v>
      </c>
      <c r="N130" s="24">
        <v>0</v>
      </c>
      <c r="O130" s="27" t="s">
        <v>796</v>
      </c>
      <c r="P130" s="75" t="s">
        <v>1155</v>
      </c>
      <c r="Q130" s="87"/>
      <c r="R130" s="87" t="s">
        <v>473</v>
      </c>
      <c r="S130" s="80" t="s">
        <v>360</v>
      </c>
      <c r="T130" s="81" t="s">
        <v>619</v>
      </c>
      <c r="U130" s="82" t="s">
        <v>341</v>
      </c>
      <c r="V130" s="65"/>
      <c r="W130" s="138" t="s">
        <v>45</v>
      </c>
      <c r="X130" s="66">
        <v>86</v>
      </c>
      <c r="Y130" s="138" t="s">
        <v>45</v>
      </c>
      <c r="Z130" s="67"/>
      <c r="AA130" s="82"/>
      <c r="AB130" s="65"/>
      <c r="AC130" s="138" t="s">
        <v>45</v>
      </c>
      <c r="AD130" s="66"/>
      <c r="AE130" s="138" t="s">
        <v>45</v>
      </c>
      <c r="AF130" s="67"/>
      <c r="AG130" s="82"/>
      <c r="AH130" s="65"/>
      <c r="AI130" s="138" t="s">
        <v>45</v>
      </c>
      <c r="AJ130" s="66"/>
      <c r="AK130" s="138" t="s">
        <v>45</v>
      </c>
      <c r="AL130" s="67"/>
      <c r="AM130" s="84"/>
      <c r="AN130" s="60" t="s">
        <v>709</v>
      </c>
      <c r="AO130" s="85"/>
      <c r="AP130" s="85" t="s">
        <v>27</v>
      </c>
      <c r="AQ130" s="86"/>
    </row>
    <row r="131" spans="1:43" ht="51" customHeight="1" x14ac:dyDescent="0.15">
      <c r="A131" s="74">
        <v>93</v>
      </c>
      <c r="B131" s="75" t="s">
        <v>471</v>
      </c>
      <c r="C131" s="75" t="s">
        <v>685</v>
      </c>
      <c r="D131" s="75" t="s">
        <v>686</v>
      </c>
      <c r="E131" s="69">
        <v>300</v>
      </c>
      <c r="F131" s="192">
        <v>300</v>
      </c>
      <c r="G131" s="69">
        <v>274.52227499999998</v>
      </c>
      <c r="H131" s="94" t="s">
        <v>806</v>
      </c>
      <c r="I131" s="77" t="s">
        <v>891</v>
      </c>
      <c r="J131" s="78" t="s">
        <v>1057</v>
      </c>
      <c r="K131" s="69">
        <v>0</v>
      </c>
      <c r="L131" s="69">
        <v>0</v>
      </c>
      <c r="M131" s="69">
        <f t="shared" si="23"/>
        <v>0</v>
      </c>
      <c r="N131" s="109">
        <v>0</v>
      </c>
      <c r="O131" s="108" t="s">
        <v>805</v>
      </c>
      <c r="P131" s="75" t="s">
        <v>1153</v>
      </c>
      <c r="Q131" s="87"/>
      <c r="R131" s="87" t="s">
        <v>474</v>
      </c>
      <c r="S131" s="80" t="s">
        <v>360</v>
      </c>
      <c r="T131" s="81" t="s">
        <v>619</v>
      </c>
      <c r="U131" s="82" t="s">
        <v>341</v>
      </c>
      <c r="V131" s="65"/>
      <c r="W131" s="138" t="s">
        <v>45</v>
      </c>
      <c r="X131" s="66">
        <v>88</v>
      </c>
      <c r="Y131" s="138" t="s">
        <v>45</v>
      </c>
      <c r="Z131" s="67"/>
      <c r="AA131" s="82"/>
      <c r="AB131" s="65"/>
      <c r="AC131" s="138" t="s">
        <v>45</v>
      </c>
      <c r="AD131" s="66"/>
      <c r="AE131" s="138" t="s">
        <v>45</v>
      </c>
      <c r="AF131" s="67"/>
      <c r="AG131" s="82"/>
      <c r="AH131" s="65"/>
      <c r="AI131" s="138" t="s">
        <v>45</v>
      </c>
      <c r="AJ131" s="66"/>
      <c r="AK131" s="138" t="s">
        <v>45</v>
      </c>
      <c r="AL131" s="67"/>
      <c r="AM131" s="84"/>
      <c r="AN131" s="60" t="s">
        <v>692</v>
      </c>
      <c r="AO131" s="85" t="s">
        <v>27</v>
      </c>
      <c r="AP131" s="85"/>
      <c r="AQ131" s="86"/>
    </row>
    <row r="132" spans="1:43" ht="95.25" customHeight="1" x14ac:dyDescent="0.15">
      <c r="A132" s="74">
        <v>94</v>
      </c>
      <c r="B132" s="75" t="s">
        <v>1288</v>
      </c>
      <c r="C132" s="75" t="s">
        <v>686</v>
      </c>
      <c r="D132" s="75" t="s">
        <v>725</v>
      </c>
      <c r="E132" s="69">
        <v>209.69900000000001</v>
      </c>
      <c r="F132" s="69">
        <v>209.69900000000001</v>
      </c>
      <c r="G132" s="69">
        <v>109.247</v>
      </c>
      <c r="H132" s="96" t="s">
        <v>1300</v>
      </c>
      <c r="I132" s="77" t="s">
        <v>876</v>
      </c>
      <c r="J132" s="78" t="s">
        <v>1050</v>
      </c>
      <c r="K132" s="69">
        <v>271.89999999999998</v>
      </c>
      <c r="L132" s="69">
        <v>194.995</v>
      </c>
      <c r="M132" s="24">
        <f t="shared" si="23"/>
        <v>-76.904999999999973</v>
      </c>
      <c r="N132" s="109">
        <v>0</v>
      </c>
      <c r="O132" s="108" t="s">
        <v>796</v>
      </c>
      <c r="P132" s="110" t="s">
        <v>1154</v>
      </c>
      <c r="Q132" s="87"/>
      <c r="R132" s="87" t="s">
        <v>481</v>
      </c>
      <c r="S132" s="80" t="s">
        <v>339</v>
      </c>
      <c r="T132" s="81" t="s">
        <v>691</v>
      </c>
      <c r="U132" s="82" t="s">
        <v>341</v>
      </c>
      <c r="V132" s="65" t="s">
        <v>332</v>
      </c>
      <c r="W132" s="138" t="s">
        <v>45</v>
      </c>
      <c r="X132" s="66">
        <v>10</v>
      </c>
      <c r="Y132" s="138" t="s">
        <v>45</v>
      </c>
      <c r="Z132" s="67"/>
      <c r="AA132" s="82"/>
      <c r="AB132" s="65"/>
      <c r="AC132" s="138" t="s">
        <v>45</v>
      </c>
      <c r="AD132" s="66"/>
      <c r="AE132" s="138" t="s">
        <v>45</v>
      </c>
      <c r="AF132" s="67"/>
      <c r="AG132" s="82"/>
      <c r="AH132" s="65"/>
      <c r="AI132" s="138" t="s">
        <v>45</v>
      </c>
      <c r="AJ132" s="66"/>
      <c r="AK132" s="138" t="s">
        <v>45</v>
      </c>
      <c r="AL132" s="67"/>
      <c r="AM132" s="84"/>
      <c r="AN132" s="60" t="s">
        <v>371</v>
      </c>
      <c r="AO132" s="85"/>
      <c r="AP132" s="85" t="s">
        <v>27</v>
      </c>
      <c r="AQ132" s="86"/>
    </row>
    <row r="133" spans="1:43" ht="96.75" customHeight="1" x14ac:dyDescent="0.15">
      <c r="A133" s="74">
        <v>95</v>
      </c>
      <c r="B133" s="75" t="s">
        <v>477</v>
      </c>
      <c r="C133" s="75" t="s">
        <v>686</v>
      </c>
      <c r="D133" s="75" t="s">
        <v>725</v>
      </c>
      <c r="E133" s="69">
        <v>50</v>
      </c>
      <c r="F133" s="69">
        <v>50</v>
      </c>
      <c r="G133" s="69">
        <v>44.28</v>
      </c>
      <c r="H133" s="96" t="s">
        <v>892</v>
      </c>
      <c r="I133" s="77" t="s">
        <v>876</v>
      </c>
      <c r="J133" s="78" t="s">
        <v>1050</v>
      </c>
      <c r="K133" s="69">
        <v>10</v>
      </c>
      <c r="L133" s="69">
        <v>50</v>
      </c>
      <c r="M133" s="24">
        <f t="shared" si="23"/>
        <v>40</v>
      </c>
      <c r="N133" s="107">
        <v>0</v>
      </c>
      <c r="O133" s="27" t="s">
        <v>796</v>
      </c>
      <c r="P133" s="28" t="s">
        <v>1152</v>
      </c>
      <c r="Q133" s="87"/>
      <c r="R133" s="87" t="s">
        <v>481</v>
      </c>
      <c r="S133" s="80" t="s">
        <v>339</v>
      </c>
      <c r="T133" s="81" t="s">
        <v>691</v>
      </c>
      <c r="U133" s="82" t="s">
        <v>341</v>
      </c>
      <c r="V133" s="65" t="s">
        <v>332</v>
      </c>
      <c r="W133" s="138" t="s">
        <v>45</v>
      </c>
      <c r="X133" s="66">
        <v>11</v>
      </c>
      <c r="Y133" s="138" t="s">
        <v>45</v>
      </c>
      <c r="Z133" s="67"/>
      <c r="AA133" s="82"/>
      <c r="AB133" s="65"/>
      <c r="AC133" s="138" t="s">
        <v>45</v>
      </c>
      <c r="AD133" s="66"/>
      <c r="AE133" s="138" t="s">
        <v>45</v>
      </c>
      <c r="AF133" s="67"/>
      <c r="AG133" s="82"/>
      <c r="AH133" s="65"/>
      <c r="AI133" s="138" t="s">
        <v>45</v>
      </c>
      <c r="AJ133" s="66"/>
      <c r="AK133" s="138" t="s">
        <v>45</v>
      </c>
      <c r="AL133" s="67"/>
      <c r="AM133" s="84"/>
      <c r="AN133" s="60" t="s">
        <v>371</v>
      </c>
      <c r="AO133" s="85" t="s">
        <v>27</v>
      </c>
      <c r="AP133" s="85"/>
      <c r="AQ133" s="86"/>
    </row>
    <row r="134" spans="1:43" ht="136.5" customHeight="1" x14ac:dyDescent="0.15">
      <c r="A134" s="74">
        <v>96</v>
      </c>
      <c r="B134" s="75" t="s">
        <v>478</v>
      </c>
      <c r="C134" s="75" t="s">
        <v>686</v>
      </c>
      <c r="D134" s="75" t="s">
        <v>725</v>
      </c>
      <c r="E134" s="69">
        <v>244.042</v>
      </c>
      <c r="F134" s="192">
        <v>244.042</v>
      </c>
      <c r="G134" s="69">
        <v>101.950969</v>
      </c>
      <c r="H134" s="96" t="s">
        <v>898</v>
      </c>
      <c r="I134" s="77" t="s">
        <v>796</v>
      </c>
      <c r="J134" s="78" t="s">
        <v>1050</v>
      </c>
      <c r="K134" s="69">
        <v>1173.018</v>
      </c>
      <c r="L134" s="69">
        <v>1223.018</v>
      </c>
      <c r="M134" s="24">
        <f t="shared" si="23"/>
        <v>50</v>
      </c>
      <c r="N134" s="164">
        <v>0</v>
      </c>
      <c r="O134" s="165" t="s">
        <v>796</v>
      </c>
      <c r="P134" s="166" t="s">
        <v>1294</v>
      </c>
      <c r="Q134" s="87"/>
      <c r="R134" s="87" t="s">
        <v>481</v>
      </c>
      <c r="S134" s="80" t="s">
        <v>360</v>
      </c>
      <c r="T134" s="81" t="s">
        <v>691</v>
      </c>
      <c r="U134" s="82" t="s">
        <v>341</v>
      </c>
      <c r="V134" s="65" t="s">
        <v>332</v>
      </c>
      <c r="W134" s="138" t="s">
        <v>45</v>
      </c>
      <c r="X134" s="66">
        <v>12</v>
      </c>
      <c r="Y134" s="138" t="s">
        <v>45</v>
      </c>
      <c r="Z134" s="67"/>
      <c r="AA134" s="82"/>
      <c r="AB134" s="65"/>
      <c r="AC134" s="138" t="s">
        <v>45</v>
      </c>
      <c r="AD134" s="66"/>
      <c r="AE134" s="138" t="s">
        <v>45</v>
      </c>
      <c r="AF134" s="67"/>
      <c r="AG134" s="82"/>
      <c r="AH134" s="65"/>
      <c r="AI134" s="138" t="s">
        <v>45</v>
      </c>
      <c r="AJ134" s="66"/>
      <c r="AK134" s="138" t="s">
        <v>45</v>
      </c>
      <c r="AL134" s="67"/>
      <c r="AM134" s="84"/>
      <c r="AN134" s="60" t="s">
        <v>371</v>
      </c>
      <c r="AO134" s="85"/>
      <c r="AP134" s="85" t="s">
        <v>27</v>
      </c>
      <c r="AQ134" s="86"/>
    </row>
    <row r="135" spans="1:43" ht="48.75" customHeight="1" x14ac:dyDescent="0.15">
      <c r="A135" s="74">
        <v>97</v>
      </c>
      <c r="B135" s="75" t="s">
        <v>479</v>
      </c>
      <c r="C135" s="75" t="s">
        <v>686</v>
      </c>
      <c r="D135" s="75" t="s">
        <v>1271</v>
      </c>
      <c r="E135" s="69">
        <v>33.235999999999997</v>
      </c>
      <c r="F135" s="69">
        <v>33.235999999999997</v>
      </c>
      <c r="G135" s="69">
        <v>32.668526</v>
      </c>
      <c r="H135" s="94" t="s">
        <v>806</v>
      </c>
      <c r="I135" s="77" t="s">
        <v>876</v>
      </c>
      <c r="J135" s="78" t="s">
        <v>1058</v>
      </c>
      <c r="K135" s="69">
        <v>112.236</v>
      </c>
      <c r="L135" s="69">
        <v>162.26900000000001</v>
      </c>
      <c r="M135" s="24">
        <f t="shared" si="23"/>
        <v>50.033000000000001</v>
      </c>
      <c r="N135" s="24">
        <v>0</v>
      </c>
      <c r="O135" s="27" t="s">
        <v>796</v>
      </c>
      <c r="P135" s="28" t="s">
        <v>893</v>
      </c>
      <c r="Q135" s="87"/>
      <c r="R135" s="87" t="s">
        <v>481</v>
      </c>
      <c r="S135" s="80" t="s">
        <v>360</v>
      </c>
      <c r="T135" s="81" t="s">
        <v>691</v>
      </c>
      <c r="U135" s="82" t="s">
        <v>341</v>
      </c>
      <c r="V135" s="65" t="s">
        <v>332</v>
      </c>
      <c r="W135" s="138" t="s">
        <v>45</v>
      </c>
      <c r="X135" s="66">
        <v>13</v>
      </c>
      <c r="Y135" s="138" t="s">
        <v>45</v>
      </c>
      <c r="Z135" s="67"/>
      <c r="AA135" s="82"/>
      <c r="AB135" s="65"/>
      <c r="AC135" s="138" t="s">
        <v>45</v>
      </c>
      <c r="AD135" s="66"/>
      <c r="AE135" s="138" t="s">
        <v>45</v>
      </c>
      <c r="AF135" s="67"/>
      <c r="AG135" s="82"/>
      <c r="AH135" s="65"/>
      <c r="AI135" s="138" t="s">
        <v>45</v>
      </c>
      <c r="AJ135" s="66"/>
      <c r="AK135" s="138" t="s">
        <v>45</v>
      </c>
      <c r="AL135" s="67"/>
      <c r="AM135" s="84"/>
      <c r="AN135" s="60" t="s">
        <v>371</v>
      </c>
      <c r="AO135" s="85" t="s">
        <v>27</v>
      </c>
      <c r="AP135" s="85"/>
      <c r="AQ135" s="86"/>
    </row>
    <row r="136" spans="1:43" ht="147.75" customHeight="1" thickBot="1" x14ac:dyDescent="0.2">
      <c r="A136" s="74">
        <v>98</v>
      </c>
      <c r="B136" s="75" t="s">
        <v>480</v>
      </c>
      <c r="C136" s="75" t="s">
        <v>686</v>
      </c>
      <c r="D136" s="75" t="s">
        <v>1272</v>
      </c>
      <c r="E136" s="69">
        <v>305.02999999999997</v>
      </c>
      <c r="F136" s="192">
        <v>305.02999999999997</v>
      </c>
      <c r="G136" s="69">
        <v>305.02999999999997</v>
      </c>
      <c r="H136" s="96" t="s">
        <v>894</v>
      </c>
      <c r="I136" s="77" t="s">
        <v>876</v>
      </c>
      <c r="J136" s="78" t="s">
        <v>1050</v>
      </c>
      <c r="K136" s="69">
        <v>5882.47</v>
      </c>
      <c r="L136" s="69">
        <v>8886.7669999999998</v>
      </c>
      <c r="M136" s="69">
        <f t="shared" si="23"/>
        <v>3004.2969999999996</v>
      </c>
      <c r="N136" s="109">
        <v>0</v>
      </c>
      <c r="O136" s="108" t="s">
        <v>796</v>
      </c>
      <c r="P136" s="75" t="s">
        <v>1151</v>
      </c>
      <c r="Q136" s="87"/>
      <c r="R136" s="87" t="s">
        <v>481</v>
      </c>
      <c r="S136" s="80" t="s">
        <v>360</v>
      </c>
      <c r="T136" s="81" t="s">
        <v>1012</v>
      </c>
      <c r="U136" s="82" t="s">
        <v>341</v>
      </c>
      <c r="V136" s="65" t="s">
        <v>332</v>
      </c>
      <c r="W136" s="138" t="s">
        <v>45</v>
      </c>
      <c r="X136" s="66">
        <v>14</v>
      </c>
      <c r="Y136" s="138" t="s">
        <v>45</v>
      </c>
      <c r="Z136" s="67"/>
      <c r="AA136" s="82"/>
      <c r="AB136" s="65"/>
      <c r="AC136" s="138" t="s">
        <v>45</v>
      </c>
      <c r="AD136" s="66"/>
      <c r="AE136" s="138" t="s">
        <v>45</v>
      </c>
      <c r="AF136" s="67"/>
      <c r="AG136" s="82"/>
      <c r="AH136" s="65"/>
      <c r="AI136" s="138" t="s">
        <v>45</v>
      </c>
      <c r="AJ136" s="66"/>
      <c r="AK136" s="138" t="s">
        <v>45</v>
      </c>
      <c r="AL136" s="67"/>
      <c r="AM136" s="84"/>
      <c r="AN136" s="60" t="s">
        <v>371</v>
      </c>
      <c r="AO136" s="85"/>
      <c r="AP136" s="85" t="s">
        <v>27</v>
      </c>
      <c r="AQ136" s="86"/>
    </row>
    <row r="137" spans="1:43" ht="21" customHeight="1" x14ac:dyDescent="0.15">
      <c r="A137" s="11"/>
      <c r="B137" s="12" t="s">
        <v>482</v>
      </c>
      <c r="C137" s="12"/>
      <c r="D137" s="12"/>
      <c r="E137" s="191"/>
      <c r="F137" s="160"/>
      <c r="G137" s="160"/>
      <c r="H137" s="14"/>
      <c r="I137" s="14"/>
      <c r="J137" s="14"/>
      <c r="K137" s="182"/>
      <c r="L137" s="182"/>
      <c r="M137" s="182"/>
      <c r="N137" s="187"/>
      <c r="O137" s="16"/>
      <c r="P137" s="14"/>
      <c r="Q137" s="13"/>
      <c r="R137" s="13"/>
      <c r="S137" s="13"/>
      <c r="T137" s="17"/>
      <c r="U137" s="17"/>
      <c r="V137" s="17"/>
      <c r="W137" s="17"/>
      <c r="X137" s="17"/>
      <c r="Y137" s="17"/>
      <c r="Z137" s="17"/>
      <c r="AA137" s="17"/>
      <c r="AB137" s="17"/>
      <c r="AC137" s="17"/>
      <c r="AD137" s="17"/>
      <c r="AE137" s="17"/>
      <c r="AF137" s="17"/>
      <c r="AG137" s="17"/>
      <c r="AH137" s="17"/>
      <c r="AI137" s="17"/>
      <c r="AJ137" s="17"/>
      <c r="AK137" s="17"/>
      <c r="AL137" s="17"/>
      <c r="AM137" s="17"/>
      <c r="AN137" s="17"/>
      <c r="AO137" s="13"/>
      <c r="AP137" s="13"/>
      <c r="AQ137" s="18"/>
    </row>
    <row r="138" spans="1:43" ht="249.75" customHeight="1" thickBot="1" x14ac:dyDescent="0.2">
      <c r="A138" s="74">
        <v>99</v>
      </c>
      <c r="B138" s="75" t="s">
        <v>1190</v>
      </c>
      <c r="C138" s="75" t="s">
        <v>483</v>
      </c>
      <c r="D138" s="75" t="s">
        <v>333</v>
      </c>
      <c r="E138" s="69">
        <v>238.39599999999999</v>
      </c>
      <c r="F138" s="192">
        <v>238.39599999999999</v>
      </c>
      <c r="G138" s="69">
        <v>192.26280600000001</v>
      </c>
      <c r="H138" s="168" t="s">
        <v>904</v>
      </c>
      <c r="I138" s="77" t="s">
        <v>798</v>
      </c>
      <c r="J138" s="78" t="s">
        <v>1059</v>
      </c>
      <c r="K138" s="69">
        <v>225.17500000000001</v>
      </c>
      <c r="L138" s="69">
        <v>243.01599999999999</v>
      </c>
      <c r="M138" s="24">
        <f t="shared" si="1"/>
        <v>17.84099999999998</v>
      </c>
      <c r="N138" s="24">
        <v>-6.8940000000000001</v>
      </c>
      <c r="O138" s="27" t="s">
        <v>801</v>
      </c>
      <c r="P138" s="28" t="s">
        <v>802</v>
      </c>
      <c r="Q138" s="87" t="s">
        <v>1229</v>
      </c>
      <c r="R138" s="87" t="s">
        <v>484</v>
      </c>
      <c r="S138" s="80" t="s">
        <v>360</v>
      </c>
      <c r="T138" s="81" t="s">
        <v>634</v>
      </c>
      <c r="U138" s="82" t="s">
        <v>341</v>
      </c>
      <c r="V138" s="65"/>
      <c r="W138" s="138" t="s">
        <v>45</v>
      </c>
      <c r="X138" s="66">
        <v>89</v>
      </c>
      <c r="Y138" s="138" t="s">
        <v>45</v>
      </c>
      <c r="Z138" s="67"/>
      <c r="AA138" s="82"/>
      <c r="AB138" s="65"/>
      <c r="AC138" s="138" t="s">
        <v>45</v>
      </c>
      <c r="AD138" s="66"/>
      <c r="AE138" s="138" t="s">
        <v>45</v>
      </c>
      <c r="AF138" s="67"/>
      <c r="AG138" s="82"/>
      <c r="AH138" s="65"/>
      <c r="AI138" s="138" t="s">
        <v>45</v>
      </c>
      <c r="AJ138" s="66"/>
      <c r="AK138" s="138" t="s">
        <v>45</v>
      </c>
      <c r="AL138" s="67"/>
      <c r="AM138" s="84"/>
      <c r="AN138" s="60" t="s">
        <v>709</v>
      </c>
      <c r="AO138" s="85"/>
      <c r="AP138" s="85"/>
      <c r="AQ138" s="86"/>
    </row>
    <row r="139" spans="1:43" ht="21" customHeight="1" x14ac:dyDescent="0.15">
      <c r="A139" s="11"/>
      <c r="B139" s="12" t="s">
        <v>485</v>
      </c>
      <c r="C139" s="12"/>
      <c r="D139" s="12"/>
      <c r="E139" s="191"/>
      <c r="F139" s="160"/>
      <c r="G139" s="160"/>
      <c r="H139" s="14"/>
      <c r="I139" s="14"/>
      <c r="J139" s="14"/>
      <c r="K139" s="182"/>
      <c r="L139" s="182"/>
      <c r="M139" s="182"/>
      <c r="N139" s="187"/>
      <c r="O139" s="16"/>
      <c r="P139" s="14"/>
      <c r="Q139" s="13"/>
      <c r="R139" s="13"/>
      <c r="S139" s="13"/>
      <c r="T139" s="17"/>
      <c r="U139" s="17"/>
      <c r="V139" s="17"/>
      <c r="W139" s="17"/>
      <c r="X139" s="17"/>
      <c r="Y139" s="17"/>
      <c r="Z139" s="17"/>
      <c r="AA139" s="17"/>
      <c r="AB139" s="17"/>
      <c r="AC139" s="17"/>
      <c r="AD139" s="17"/>
      <c r="AE139" s="17"/>
      <c r="AF139" s="17"/>
      <c r="AG139" s="17"/>
      <c r="AH139" s="17"/>
      <c r="AI139" s="17"/>
      <c r="AJ139" s="17"/>
      <c r="AK139" s="17"/>
      <c r="AL139" s="17"/>
      <c r="AM139" s="17"/>
      <c r="AN139" s="17"/>
      <c r="AO139" s="13"/>
      <c r="AP139" s="13"/>
      <c r="AQ139" s="18"/>
    </row>
    <row r="140" spans="1:43" ht="51" customHeight="1" thickBot="1" x14ac:dyDescent="0.2">
      <c r="A140" s="74">
        <v>100</v>
      </c>
      <c r="B140" s="75" t="s">
        <v>486</v>
      </c>
      <c r="C140" s="75" t="s">
        <v>487</v>
      </c>
      <c r="D140" s="75" t="s">
        <v>333</v>
      </c>
      <c r="E140" s="69">
        <v>33.222999999999999</v>
      </c>
      <c r="F140" s="192">
        <v>33.222999999999999</v>
      </c>
      <c r="G140" s="69">
        <v>29.587734999999999</v>
      </c>
      <c r="H140" s="94" t="s">
        <v>806</v>
      </c>
      <c r="I140" s="77" t="s">
        <v>796</v>
      </c>
      <c r="J140" s="78" t="s">
        <v>1060</v>
      </c>
      <c r="K140" s="69">
        <v>32.198</v>
      </c>
      <c r="L140" s="69">
        <v>70.063999999999993</v>
      </c>
      <c r="M140" s="24">
        <f t="shared" si="1"/>
        <v>37.865999999999993</v>
      </c>
      <c r="N140" s="24">
        <v>0</v>
      </c>
      <c r="O140" s="27" t="s">
        <v>796</v>
      </c>
      <c r="P140" s="28" t="s">
        <v>1150</v>
      </c>
      <c r="Q140" s="87" t="s">
        <v>1230</v>
      </c>
      <c r="R140" s="87" t="s">
        <v>484</v>
      </c>
      <c r="S140" s="80" t="s">
        <v>360</v>
      </c>
      <c r="T140" s="81" t="s">
        <v>634</v>
      </c>
      <c r="U140" s="82" t="s">
        <v>341</v>
      </c>
      <c r="V140" s="65"/>
      <c r="W140" s="138" t="s">
        <v>45</v>
      </c>
      <c r="X140" s="66">
        <v>90</v>
      </c>
      <c r="Y140" s="138" t="s">
        <v>45</v>
      </c>
      <c r="Z140" s="67"/>
      <c r="AA140" s="82"/>
      <c r="AB140" s="65"/>
      <c r="AC140" s="138" t="s">
        <v>45</v>
      </c>
      <c r="AD140" s="66"/>
      <c r="AE140" s="138" t="s">
        <v>45</v>
      </c>
      <c r="AF140" s="67"/>
      <c r="AG140" s="82"/>
      <c r="AH140" s="65"/>
      <c r="AI140" s="138" t="s">
        <v>45</v>
      </c>
      <c r="AJ140" s="66"/>
      <c r="AK140" s="138" t="s">
        <v>45</v>
      </c>
      <c r="AL140" s="67"/>
      <c r="AM140" s="84"/>
      <c r="AN140" s="60" t="s">
        <v>334</v>
      </c>
      <c r="AO140" s="85"/>
      <c r="AP140" s="85"/>
      <c r="AQ140" s="86" t="s">
        <v>24</v>
      </c>
    </row>
    <row r="141" spans="1:43" ht="21" customHeight="1" x14ac:dyDescent="0.15">
      <c r="A141" s="11"/>
      <c r="B141" s="12" t="s">
        <v>488</v>
      </c>
      <c r="C141" s="12"/>
      <c r="D141" s="12"/>
      <c r="E141" s="191"/>
      <c r="F141" s="160"/>
      <c r="G141" s="160"/>
      <c r="H141" s="14"/>
      <c r="I141" s="14"/>
      <c r="J141" s="14"/>
      <c r="K141" s="182"/>
      <c r="L141" s="182"/>
      <c r="M141" s="182"/>
      <c r="N141" s="187"/>
      <c r="O141" s="16"/>
      <c r="P141" s="14"/>
      <c r="Q141" s="13"/>
      <c r="R141" s="13"/>
      <c r="S141" s="13"/>
      <c r="T141" s="17"/>
      <c r="U141" s="17"/>
      <c r="V141" s="17"/>
      <c r="W141" s="17"/>
      <c r="X141" s="17"/>
      <c r="Y141" s="17"/>
      <c r="Z141" s="17"/>
      <c r="AA141" s="17"/>
      <c r="AB141" s="17"/>
      <c r="AC141" s="17"/>
      <c r="AD141" s="17"/>
      <c r="AE141" s="17"/>
      <c r="AF141" s="17"/>
      <c r="AG141" s="17"/>
      <c r="AH141" s="17"/>
      <c r="AI141" s="17"/>
      <c r="AJ141" s="17"/>
      <c r="AK141" s="17"/>
      <c r="AL141" s="17"/>
      <c r="AM141" s="17"/>
      <c r="AN141" s="17"/>
      <c r="AO141" s="13"/>
      <c r="AP141" s="13"/>
      <c r="AQ141" s="18"/>
    </row>
    <row r="142" spans="1:43" ht="72.75" customHeight="1" thickBot="1" x14ac:dyDescent="0.2">
      <c r="A142" s="74">
        <v>101</v>
      </c>
      <c r="B142" s="75" t="s">
        <v>489</v>
      </c>
      <c r="C142" s="75" t="s">
        <v>343</v>
      </c>
      <c r="D142" s="75" t="s">
        <v>333</v>
      </c>
      <c r="E142" s="69">
        <v>4.2460000000000004</v>
      </c>
      <c r="F142" s="192">
        <v>4.2460000000000004</v>
      </c>
      <c r="G142" s="69">
        <v>2.028721</v>
      </c>
      <c r="H142" s="94" t="s">
        <v>806</v>
      </c>
      <c r="I142" s="77" t="s">
        <v>796</v>
      </c>
      <c r="J142" s="78" t="s">
        <v>1061</v>
      </c>
      <c r="K142" s="69">
        <v>3.6259999999999999</v>
      </c>
      <c r="L142" s="69">
        <v>3.625</v>
      </c>
      <c r="M142" s="24">
        <f t="shared" si="1"/>
        <v>-9.9999999999988987E-4</v>
      </c>
      <c r="N142" s="24">
        <v>0</v>
      </c>
      <c r="O142" s="27" t="s">
        <v>803</v>
      </c>
      <c r="P142" s="28" t="s">
        <v>1149</v>
      </c>
      <c r="Q142" s="87"/>
      <c r="R142" s="87" t="s">
        <v>484</v>
      </c>
      <c r="S142" s="80" t="s">
        <v>360</v>
      </c>
      <c r="T142" s="81" t="s">
        <v>634</v>
      </c>
      <c r="U142" s="82" t="s">
        <v>341</v>
      </c>
      <c r="V142" s="65"/>
      <c r="W142" s="138" t="s">
        <v>45</v>
      </c>
      <c r="X142" s="66">
        <v>91</v>
      </c>
      <c r="Y142" s="138" t="s">
        <v>45</v>
      </c>
      <c r="Z142" s="67"/>
      <c r="AA142" s="82"/>
      <c r="AB142" s="65"/>
      <c r="AC142" s="138" t="s">
        <v>45</v>
      </c>
      <c r="AD142" s="66"/>
      <c r="AE142" s="138" t="s">
        <v>45</v>
      </c>
      <c r="AF142" s="67"/>
      <c r="AG142" s="82"/>
      <c r="AH142" s="65"/>
      <c r="AI142" s="138" t="s">
        <v>45</v>
      </c>
      <c r="AJ142" s="66"/>
      <c r="AK142" s="138" t="s">
        <v>45</v>
      </c>
      <c r="AL142" s="67"/>
      <c r="AM142" s="84"/>
      <c r="AN142" s="60" t="s">
        <v>334</v>
      </c>
      <c r="AO142" s="85"/>
      <c r="AP142" s="85"/>
      <c r="AQ142" s="86"/>
    </row>
    <row r="143" spans="1:43" ht="21" customHeight="1" x14ac:dyDescent="0.15">
      <c r="A143" s="11"/>
      <c r="B143" s="12" t="s">
        <v>490</v>
      </c>
      <c r="C143" s="12"/>
      <c r="D143" s="12"/>
      <c r="E143" s="191"/>
      <c r="F143" s="160"/>
      <c r="G143" s="160"/>
      <c r="H143" s="14"/>
      <c r="I143" s="14"/>
      <c r="J143" s="14"/>
      <c r="K143" s="182"/>
      <c r="L143" s="182"/>
      <c r="M143" s="182"/>
      <c r="N143" s="187"/>
      <c r="O143" s="16"/>
      <c r="P143" s="14"/>
      <c r="Q143" s="13"/>
      <c r="R143" s="13"/>
      <c r="S143" s="13"/>
      <c r="T143" s="17"/>
      <c r="U143" s="17"/>
      <c r="V143" s="17"/>
      <c r="W143" s="17"/>
      <c r="X143" s="17"/>
      <c r="Y143" s="17"/>
      <c r="Z143" s="17"/>
      <c r="AA143" s="17"/>
      <c r="AB143" s="17"/>
      <c r="AC143" s="17"/>
      <c r="AD143" s="17"/>
      <c r="AE143" s="17"/>
      <c r="AF143" s="17"/>
      <c r="AG143" s="17"/>
      <c r="AH143" s="17"/>
      <c r="AI143" s="17"/>
      <c r="AJ143" s="17"/>
      <c r="AK143" s="17"/>
      <c r="AL143" s="17"/>
      <c r="AM143" s="17"/>
      <c r="AN143" s="17"/>
      <c r="AO143" s="13"/>
      <c r="AP143" s="13"/>
      <c r="AQ143" s="18"/>
    </row>
    <row r="144" spans="1:43" ht="51" customHeight="1" thickBot="1" x14ac:dyDescent="0.2">
      <c r="A144" s="74">
        <v>102</v>
      </c>
      <c r="B144" s="75" t="s">
        <v>491</v>
      </c>
      <c r="C144" s="75" t="s">
        <v>492</v>
      </c>
      <c r="D144" s="75" t="s">
        <v>333</v>
      </c>
      <c r="E144" s="69">
        <v>103.47799999999999</v>
      </c>
      <c r="F144" s="192">
        <v>103.47799999999999</v>
      </c>
      <c r="G144" s="69">
        <v>53.860810999999998</v>
      </c>
      <c r="H144" s="94" t="s">
        <v>806</v>
      </c>
      <c r="I144" s="77" t="s">
        <v>796</v>
      </c>
      <c r="J144" s="78" t="s">
        <v>1062</v>
      </c>
      <c r="K144" s="69">
        <v>98.402000000000001</v>
      </c>
      <c r="L144" s="69">
        <v>114.66800000000001</v>
      </c>
      <c r="M144" s="24">
        <f t="shared" si="1"/>
        <v>16.266000000000005</v>
      </c>
      <c r="N144" s="24">
        <v>0</v>
      </c>
      <c r="O144" s="27" t="s">
        <v>796</v>
      </c>
      <c r="P144" s="28" t="s">
        <v>1148</v>
      </c>
      <c r="Q144" s="87"/>
      <c r="R144" s="87" t="s">
        <v>484</v>
      </c>
      <c r="S144" s="80" t="s">
        <v>360</v>
      </c>
      <c r="T144" s="81" t="s">
        <v>634</v>
      </c>
      <c r="U144" s="82" t="s">
        <v>341</v>
      </c>
      <c r="V144" s="65"/>
      <c r="W144" s="138" t="s">
        <v>45</v>
      </c>
      <c r="X144" s="66">
        <v>92</v>
      </c>
      <c r="Y144" s="138" t="s">
        <v>45</v>
      </c>
      <c r="Z144" s="67"/>
      <c r="AA144" s="82"/>
      <c r="AB144" s="65"/>
      <c r="AC144" s="138" t="s">
        <v>45</v>
      </c>
      <c r="AD144" s="66"/>
      <c r="AE144" s="138" t="s">
        <v>45</v>
      </c>
      <c r="AF144" s="67"/>
      <c r="AG144" s="82"/>
      <c r="AH144" s="65"/>
      <c r="AI144" s="138" t="s">
        <v>45</v>
      </c>
      <c r="AJ144" s="66"/>
      <c r="AK144" s="138" t="s">
        <v>45</v>
      </c>
      <c r="AL144" s="67"/>
      <c r="AM144" s="84"/>
      <c r="AN144" s="60" t="s">
        <v>334</v>
      </c>
      <c r="AO144" s="85"/>
      <c r="AP144" s="85"/>
      <c r="AQ144" s="86"/>
    </row>
    <row r="145" spans="1:43" ht="21" customHeight="1" x14ac:dyDescent="0.15">
      <c r="A145" s="11"/>
      <c r="B145" s="12" t="s">
        <v>493</v>
      </c>
      <c r="C145" s="12"/>
      <c r="D145" s="12"/>
      <c r="E145" s="191"/>
      <c r="F145" s="160"/>
      <c r="G145" s="160"/>
      <c r="H145" s="14"/>
      <c r="I145" s="14"/>
      <c r="J145" s="14"/>
      <c r="K145" s="182"/>
      <c r="L145" s="182"/>
      <c r="M145" s="182"/>
      <c r="N145" s="187"/>
      <c r="O145" s="16"/>
      <c r="P145" s="14"/>
      <c r="Q145" s="13"/>
      <c r="R145" s="13"/>
      <c r="S145" s="13"/>
      <c r="T145" s="17"/>
      <c r="U145" s="17"/>
      <c r="V145" s="17"/>
      <c r="W145" s="17"/>
      <c r="X145" s="17"/>
      <c r="Y145" s="17"/>
      <c r="Z145" s="17"/>
      <c r="AA145" s="17"/>
      <c r="AB145" s="17"/>
      <c r="AC145" s="17"/>
      <c r="AD145" s="17"/>
      <c r="AE145" s="17"/>
      <c r="AF145" s="17"/>
      <c r="AG145" s="17"/>
      <c r="AH145" s="17"/>
      <c r="AI145" s="17"/>
      <c r="AJ145" s="17"/>
      <c r="AK145" s="17"/>
      <c r="AL145" s="17"/>
      <c r="AM145" s="17"/>
      <c r="AN145" s="17"/>
      <c r="AO145" s="13"/>
      <c r="AP145" s="13"/>
      <c r="AQ145" s="18"/>
    </row>
    <row r="146" spans="1:43" ht="196.5" customHeight="1" thickBot="1" x14ac:dyDescent="0.2">
      <c r="A146" s="74">
        <v>103</v>
      </c>
      <c r="B146" s="75" t="s">
        <v>494</v>
      </c>
      <c r="C146" s="75" t="s">
        <v>495</v>
      </c>
      <c r="D146" s="75" t="s">
        <v>333</v>
      </c>
      <c r="E146" s="69">
        <v>88.944000000000003</v>
      </c>
      <c r="F146" s="192">
        <v>88.944000000000003</v>
      </c>
      <c r="G146" s="69">
        <v>78.201648000000006</v>
      </c>
      <c r="H146" s="94" t="s">
        <v>806</v>
      </c>
      <c r="I146" s="77" t="s">
        <v>796</v>
      </c>
      <c r="J146" s="78" t="s">
        <v>1063</v>
      </c>
      <c r="K146" s="69">
        <v>86.275999999999996</v>
      </c>
      <c r="L146" s="69">
        <v>95.406000000000006</v>
      </c>
      <c r="M146" s="24">
        <f t="shared" si="1"/>
        <v>9.1300000000000097</v>
      </c>
      <c r="N146" s="24">
        <v>0</v>
      </c>
      <c r="O146" s="27" t="s">
        <v>804</v>
      </c>
      <c r="P146" s="28" t="s">
        <v>1147</v>
      </c>
      <c r="Q146" s="87" t="s">
        <v>1231</v>
      </c>
      <c r="R146" s="87" t="s">
        <v>484</v>
      </c>
      <c r="S146" s="80" t="s">
        <v>360</v>
      </c>
      <c r="T146" s="81" t="s">
        <v>634</v>
      </c>
      <c r="U146" s="82" t="s">
        <v>341</v>
      </c>
      <c r="V146" s="65"/>
      <c r="W146" s="138" t="s">
        <v>45</v>
      </c>
      <c r="X146" s="66">
        <v>93</v>
      </c>
      <c r="Y146" s="138" t="s">
        <v>45</v>
      </c>
      <c r="Z146" s="67"/>
      <c r="AA146" s="82"/>
      <c r="AB146" s="65"/>
      <c r="AC146" s="138" t="s">
        <v>45</v>
      </c>
      <c r="AD146" s="66"/>
      <c r="AE146" s="138" t="s">
        <v>45</v>
      </c>
      <c r="AF146" s="67"/>
      <c r="AG146" s="82"/>
      <c r="AH146" s="65"/>
      <c r="AI146" s="138" t="s">
        <v>45</v>
      </c>
      <c r="AJ146" s="66"/>
      <c r="AK146" s="138" t="s">
        <v>45</v>
      </c>
      <c r="AL146" s="67"/>
      <c r="AM146" s="84"/>
      <c r="AN146" s="60" t="s">
        <v>692</v>
      </c>
      <c r="AO146" s="85"/>
      <c r="AP146" s="85"/>
      <c r="AQ146" s="86"/>
    </row>
    <row r="147" spans="1:43" ht="21" customHeight="1" x14ac:dyDescent="0.15">
      <c r="A147" s="11"/>
      <c r="B147" s="12" t="s">
        <v>496</v>
      </c>
      <c r="C147" s="12"/>
      <c r="D147" s="12"/>
      <c r="E147" s="191"/>
      <c r="F147" s="160"/>
      <c r="G147" s="160"/>
      <c r="H147" s="14"/>
      <c r="I147" s="14"/>
      <c r="J147" s="14"/>
      <c r="K147" s="182"/>
      <c r="L147" s="182"/>
      <c r="M147" s="182"/>
      <c r="N147" s="187"/>
      <c r="O147" s="16"/>
      <c r="P147" s="14"/>
      <c r="Q147" s="13"/>
      <c r="R147" s="13"/>
      <c r="S147" s="13"/>
      <c r="T147" s="17"/>
      <c r="U147" s="17"/>
      <c r="V147" s="17"/>
      <c r="W147" s="17"/>
      <c r="X147" s="17"/>
      <c r="Y147" s="17"/>
      <c r="Z147" s="17"/>
      <c r="AA147" s="17"/>
      <c r="AB147" s="17"/>
      <c r="AC147" s="17"/>
      <c r="AD147" s="17"/>
      <c r="AE147" s="17"/>
      <c r="AF147" s="17"/>
      <c r="AG147" s="17"/>
      <c r="AH147" s="17"/>
      <c r="AI147" s="17"/>
      <c r="AJ147" s="17"/>
      <c r="AK147" s="17"/>
      <c r="AL147" s="17"/>
      <c r="AM147" s="17"/>
      <c r="AN147" s="17"/>
      <c r="AO147" s="13"/>
      <c r="AP147" s="13"/>
      <c r="AQ147" s="18"/>
    </row>
    <row r="148" spans="1:43" ht="186.75" customHeight="1" x14ac:dyDescent="0.15">
      <c r="A148" s="74">
        <v>104</v>
      </c>
      <c r="B148" s="75" t="s">
        <v>497</v>
      </c>
      <c r="C148" s="75" t="s">
        <v>498</v>
      </c>
      <c r="D148" s="75" t="s">
        <v>333</v>
      </c>
      <c r="E148" s="69">
        <v>151.93199999999999</v>
      </c>
      <c r="F148" s="192">
        <v>151.93199999999999</v>
      </c>
      <c r="G148" s="69">
        <v>112.827201</v>
      </c>
      <c r="H148" s="78" t="s">
        <v>905</v>
      </c>
      <c r="I148" s="77" t="s">
        <v>796</v>
      </c>
      <c r="J148" s="78" t="s">
        <v>1064</v>
      </c>
      <c r="K148" s="69">
        <v>146.93700000000001</v>
      </c>
      <c r="L148" s="69">
        <v>187.625</v>
      </c>
      <c r="M148" s="24">
        <f t="shared" si="1"/>
        <v>40.687999999999988</v>
      </c>
      <c r="N148" s="24">
        <v>0</v>
      </c>
      <c r="O148" s="27" t="s">
        <v>796</v>
      </c>
      <c r="P148" s="28" t="s">
        <v>1146</v>
      </c>
      <c r="Q148" s="87" t="s">
        <v>1232</v>
      </c>
      <c r="R148" s="87" t="s">
        <v>484</v>
      </c>
      <c r="S148" s="80" t="s">
        <v>360</v>
      </c>
      <c r="T148" s="88" t="s">
        <v>634</v>
      </c>
      <c r="U148" s="82" t="s">
        <v>341</v>
      </c>
      <c r="V148" s="65"/>
      <c r="W148" s="138" t="s">
        <v>45</v>
      </c>
      <c r="X148" s="66">
        <v>94</v>
      </c>
      <c r="Y148" s="138" t="s">
        <v>45</v>
      </c>
      <c r="Z148" s="67"/>
      <c r="AA148" s="82"/>
      <c r="AB148" s="65"/>
      <c r="AC148" s="138" t="s">
        <v>45</v>
      </c>
      <c r="AD148" s="66"/>
      <c r="AE148" s="138" t="s">
        <v>45</v>
      </c>
      <c r="AF148" s="67"/>
      <c r="AG148" s="82"/>
      <c r="AH148" s="65"/>
      <c r="AI148" s="138" t="s">
        <v>45</v>
      </c>
      <c r="AJ148" s="66"/>
      <c r="AK148" s="138" t="s">
        <v>45</v>
      </c>
      <c r="AL148" s="67"/>
      <c r="AM148" s="84"/>
      <c r="AN148" s="60" t="s">
        <v>702</v>
      </c>
      <c r="AO148" s="85"/>
      <c r="AP148" s="85"/>
      <c r="AQ148" s="86"/>
    </row>
    <row r="149" spans="1:43" ht="145.5" customHeight="1" thickBot="1" x14ac:dyDescent="0.2">
      <c r="A149" s="74">
        <v>105</v>
      </c>
      <c r="B149" s="75" t="s">
        <v>499</v>
      </c>
      <c r="C149" s="75" t="s">
        <v>500</v>
      </c>
      <c r="D149" s="75" t="s">
        <v>333</v>
      </c>
      <c r="E149" s="69">
        <v>405.52499999999998</v>
      </c>
      <c r="F149" s="192">
        <v>763.84400000000005</v>
      </c>
      <c r="G149" s="69">
        <v>248.38200000000001</v>
      </c>
      <c r="H149" s="94" t="s">
        <v>806</v>
      </c>
      <c r="I149" s="77" t="s">
        <v>796</v>
      </c>
      <c r="J149" s="78" t="s">
        <v>1065</v>
      </c>
      <c r="K149" s="69">
        <v>150.75</v>
      </c>
      <c r="L149" s="69">
        <v>457.80099999999999</v>
      </c>
      <c r="M149" s="24">
        <f t="shared" si="1"/>
        <v>307.05099999999999</v>
      </c>
      <c r="N149" s="24">
        <v>0</v>
      </c>
      <c r="O149" s="27" t="s">
        <v>796</v>
      </c>
      <c r="P149" s="28" t="s">
        <v>906</v>
      </c>
      <c r="Q149" s="87" t="s">
        <v>1233</v>
      </c>
      <c r="R149" s="87" t="s">
        <v>484</v>
      </c>
      <c r="S149" s="80" t="s">
        <v>339</v>
      </c>
      <c r="T149" s="88" t="s">
        <v>634</v>
      </c>
      <c r="U149" s="82" t="s">
        <v>341</v>
      </c>
      <c r="V149" s="65"/>
      <c r="W149" s="138" t="s">
        <v>45</v>
      </c>
      <c r="X149" s="66">
        <v>95</v>
      </c>
      <c r="Y149" s="138" t="s">
        <v>45</v>
      </c>
      <c r="Z149" s="67"/>
      <c r="AA149" s="82"/>
      <c r="AB149" s="65"/>
      <c r="AC149" s="138" t="s">
        <v>45</v>
      </c>
      <c r="AD149" s="66"/>
      <c r="AE149" s="138" t="s">
        <v>45</v>
      </c>
      <c r="AF149" s="67"/>
      <c r="AG149" s="82"/>
      <c r="AH149" s="65"/>
      <c r="AI149" s="138" t="s">
        <v>45</v>
      </c>
      <c r="AJ149" s="66"/>
      <c r="AK149" s="138" t="s">
        <v>45</v>
      </c>
      <c r="AL149" s="67"/>
      <c r="AM149" s="84"/>
      <c r="AN149" s="60" t="s">
        <v>692</v>
      </c>
      <c r="AO149" s="85"/>
      <c r="AP149" s="85" t="s">
        <v>27</v>
      </c>
      <c r="AQ149" s="86"/>
    </row>
    <row r="150" spans="1:43" ht="21" customHeight="1" x14ac:dyDescent="0.15">
      <c r="A150" s="11"/>
      <c r="B150" s="12" t="s">
        <v>501</v>
      </c>
      <c r="C150" s="12"/>
      <c r="D150" s="12"/>
      <c r="E150" s="191"/>
      <c r="F150" s="160"/>
      <c r="G150" s="160"/>
      <c r="H150" s="14"/>
      <c r="I150" s="14"/>
      <c r="J150" s="14"/>
      <c r="K150" s="182"/>
      <c r="L150" s="182"/>
      <c r="M150" s="182"/>
      <c r="N150" s="187"/>
      <c r="O150" s="16"/>
      <c r="P150" s="14"/>
      <c r="Q150" s="13"/>
      <c r="R150" s="13"/>
      <c r="S150" s="13"/>
      <c r="T150" s="17"/>
      <c r="U150" s="17"/>
      <c r="V150" s="17"/>
      <c r="W150" s="17"/>
      <c r="X150" s="17"/>
      <c r="Y150" s="17"/>
      <c r="Z150" s="17"/>
      <c r="AA150" s="17"/>
      <c r="AB150" s="17"/>
      <c r="AC150" s="17"/>
      <c r="AD150" s="17"/>
      <c r="AE150" s="17"/>
      <c r="AF150" s="17"/>
      <c r="AG150" s="17"/>
      <c r="AH150" s="17"/>
      <c r="AI150" s="17"/>
      <c r="AJ150" s="17"/>
      <c r="AK150" s="17"/>
      <c r="AL150" s="17"/>
      <c r="AM150" s="17"/>
      <c r="AN150" s="17"/>
      <c r="AO150" s="13"/>
      <c r="AP150" s="13"/>
      <c r="AQ150" s="18"/>
    </row>
    <row r="151" spans="1:43" ht="51" customHeight="1" thickBot="1" x14ac:dyDescent="0.2">
      <c r="A151" s="74">
        <v>106</v>
      </c>
      <c r="B151" s="75" t="s">
        <v>502</v>
      </c>
      <c r="C151" s="75" t="s">
        <v>503</v>
      </c>
      <c r="D151" s="75" t="s">
        <v>333</v>
      </c>
      <c r="E151" s="69">
        <v>1410.162</v>
      </c>
      <c r="F151" s="192">
        <v>1410.162</v>
      </c>
      <c r="G151" s="69">
        <v>1397.9640629999999</v>
      </c>
      <c r="H151" s="94" t="s">
        <v>806</v>
      </c>
      <c r="I151" s="77" t="s">
        <v>796</v>
      </c>
      <c r="J151" s="78" t="s">
        <v>1061</v>
      </c>
      <c r="K151" s="69">
        <v>1403.037</v>
      </c>
      <c r="L151" s="69">
        <v>1458.4010000000001</v>
      </c>
      <c r="M151" s="24">
        <f t="shared" si="1"/>
        <v>55.364000000000033</v>
      </c>
      <c r="N151" s="24">
        <v>0</v>
      </c>
      <c r="O151" s="27" t="s">
        <v>796</v>
      </c>
      <c r="P151" s="28" t="s">
        <v>1145</v>
      </c>
      <c r="Q151" s="87" t="s">
        <v>1234</v>
      </c>
      <c r="R151" s="87" t="s">
        <v>484</v>
      </c>
      <c r="S151" s="80" t="s">
        <v>360</v>
      </c>
      <c r="T151" s="88" t="s">
        <v>634</v>
      </c>
      <c r="U151" s="82" t="s">
        <v>341</v>
      </c>
      <c r="V151" s="65"/>
      <c r="W151" s="138" t="s">
        <v>45</v>
      </c>
      <c r="X151" s="66">
        <v>96</v>
      </c>
      <c r="Y151" s="138" t="s">
        <v>45</v>
      </c>
      <c r="Z151" s="67"/>
      <c r="AA151" s="82"/>
      <c r="AB151" s="65"/>
      <c r="AC151" s="138" t="s">
        <v>45</v>
      </c>
      <c r="AD151" s="66"/>
      <c r="AE151" s="138" t="s">
        <v>45</v>
      </c>
      <c r="AF151" s="67"/>
      <c r="AG151" s="82"/>
      <c r="AH151" s="65"/>
      <c r="AI151" s="138" t="s">
        <v>45</v>
      </c>
      <c r="AJ151" s="66"/>
      <c r="AK151" s="138" t="s">
        <v>45</v>
      </c>
      <c r="AL151" s="67"/>
      <c r="AM151" s="84"/>
      <c r="AN151" s="60" t="s">
        <v>43</v>
      </c>
      <c r="AO151" s="85"/>
      <c r="AP151" s="85"/>
      <c r="AQ151" s="86"/>
    </row>
    <row r="152" spans="1:43" ht="21" customHeight="1" x14ac:dyDescent="0.15">
      <c r="A152" s="11"/>
      <c r="B152" s="12" t="s">
        <v>504</v>
      </c>
      <c r="C152" s="12"/>
      <c r="D152" s="12"/>
      <c r="E152" s="191"/>
      <c r="F152" s="160"/>
      <c r="G152" s="160"/>
      <c r="H152" s="14"/>
      <c r="I152" s="14"/>
      <c r="J152" s="14"/>
      <c r="K152" s="182"/>
      <c r="L152" s="182"/>
      <c r="M152" s="182"/>
      <c r="N152" s="187"/>
      <c r="O152" s="16"/>
      <c r="P152" s="14"/>
      <c r="Q152" s="13"/>
      <c r="R152" s="13"/>
      <c r="S152" s="13"/>
      <c r="T152" s="17"/>
      <c r="U152" s="17"/>
      <c r="V152" s="17"/>
      <c r="W152" s="17"/>
      <c r="X152" s="17"/>
      <c r="Y152" s="17"/>
      <c r="Z152" s="17"/>
      <c r="AA152" s="17"/>
      <c r="AB152" s="17"/>
      <c r="AC152" s="17"/>
      <c r="AD152" s="17"/>
      <c r="AE152" s="17"/>
      <c r="AF152" s="17"/>
      <c r="AG152" s="17"/>
      <c r="AH152" s="17"/>
      <c r="AI152" s="17"/>
      <c r="AJ152" s="17"/>
      <c r="AK152" s="17"/>
      <c r="AL152" s="17"/>
      <c r="AM152" s="17"/>
      <c r="AN152" s="17"/>
      <c r="AO152" s="13"/>
      <c r="AP152" s="13"/>
      <c r="AQ152" s="18"/>
    </row>
    <row r="153" spans="1:43" ht="95.25" customHeight="1" x14ac:dyDescent="0.15">
      <c r="A153" s="74">
        <v>107</v>
      </c>
      <c r="B153" s="75" t="s">
        <v>505</v>
      </c>
      <c r="C153" s="75" t="s">
        <v>506</v>
      </c>
      <c r="D153" s="75" t="s">
        <v>333</v>
      </c>
      <c r="E153" s="69">
        <v>39.11</v>
      </c>
      <c r="F153" s="69">
        <v>39.11</v>
      </c>
      <c r="G153" s="69">
        <v>36.048999999999999</v>
      </c>
      <c r="H153" s="94" t="s">
        <v>806</v>
      </c>
      <c r="I153" s="77" t="s">
        <v>796</v>
      </c>
      <c r="J153" s="78" t="s">
        <v>954</v>
      </c>
      <c r="K153" s="69">
        <v>34.610999999999997</v>
      </c>
      <c r="L153" s="69">
        <v>35.762999999999998</v>
      </c>
      <c r="M153" s="24">
        <f t="shared" si="1"/>
        <v>1.152000000000001</v>
      </c>
      <c r="N153" s="24">
        <v>0</v>
      </c>
      <c r="O153" s="27" t="s">
        <v>796</v>
      </c>
      <c r="P153" s="28" t="s">
        <v>1144</v>
      </c>
      <c r="Q153" s="87" t="s">
        <v>712</v>
      </c>
      <c r="R153" s="87" t="s">
        <v>513</v>
      </c>
      <c r="S153" s="80" t="s">
        <v>360</v>
      </c>
      <c r="T153" s="88" t="s">
        <v>635</v>
      </c>
      <c r="U153" s="82" t="s">
        <v>341</v>
      </c>
      <c r="V153" s="65"/>
      <c r="W153" s="138" t="s">
        <v>45</v>
      </c>
      <c r="X153" s="66">
        <v>97</v>
      </c>
      <c r="Y153" s="138" t="s">
        <v>45</v>
      </c>
      <c r="Z153" s="67"/>
      <c r="AA153" s="82"/>
      <c r="AB153" s="65"/>
      <c r="AC153" s="138" t="s">
        <v>45</v>
      </c>
      <c r="AD153" s="66"/>
      <c r="AE153" s="138" t="s">
        <v>45</v>
      </c>
      <c r="AF153" s="67"/>
      <c r="AG153" s="82"/>
      <c r="AH153" s="65"/>
      <c r="AI153" s="138" t="s">
        <v>45</v>
      </c>
      <c r="AJ153" s="66"/>
      <c r="AK153" s="138" t="s">
        <v>45</v>
      </c>
      <c r="AL153" s="67"/>
      <c r="AM153" s="84"/>
      <c r="AN153" s="60" t="s">
        <v>334</v>
      </c>
      <c r="AO153" s="85"/>
      <c r="AP153" s="85"/>
      <c r="AQ153" s="86"/>
    </row>
    <row r="154" spans="1:43" ht="75" customHeight="1" x14ac:dyDescent="0.15">
      <c r="A154" s="74">
        <v>108</v>
      </c>
      <c r="B154" s="75" t="s">
        <v>507</v>
      </c>
      <c r="C154" s="75" t="s">
        <v>397</v>
      </c>
      <c r="D154" s="75" t="s">
        <v>333</v>
      </c>
      <c r="E154" s="69">
        <v>41.008000000000003</v>
      </c>
      <c r="F154" s="69">
        <v>41.008000000000003</v>
      </c>
      <c r="G154" s="69">
        <v>38.799999999999997</v>
      </c>
      <c r="H154" s="94" t="s">
        <v>806</v>
      </c>
      <c r="I154" s="77" t="s">
        <v>796</v>
      </c>
      <c r="J154" s="78" t="s">
        <v>1066</v>
      </c>
      <c r="K154" s="69">
        <v>38.241</v>
      </c>
      <c r="L154" s="69">
        <v>38.753</v>
      </c>
      <c r="M154" s="24">
        <f t="shared" si="1"/>
        <v>0.51200000000000045</v>
      </c>
      <c r="N154" s="24">
        <v>0</v>
      </c>
      <c r="O154" s="27" t="s">
        <v>796</v>
      </c>
      <c r="P154" s="28" t="s">
        <v>1143</v>
      </c>
      <c r="Q154" s="87"/>
      <c r="R154" s="87" t="s">
        <v>513</v>
      </c>
      <c r="S154" s="80" t="s">
        <v>360</v>
      </c>
      <c r="T154" s="88" t="s">
        <v>635</v>
      </c>
      <c r="U154" s="82" t="s">
        <v>341</v>
      </c>
      <c r="V154" s="65"/>
      <c r="W154" s="138" t="s">
        <v>45</v>
      </c>
      <c r="X154" s="66">
        <v>98</v>
      </c>
      <c r="Y154" s="138" t="s">
        <v>45</v>
      </c>
      <c r="Z154" s="67"/>
      <c r="AA154" s="82"/>
      <c r="AB154" s="65"/>
      <c r="AC154" s="138" t="s">
        <v>45</v>
      </c>
      <c r="AD154" s="66"/>
      <c r="AE154" s="138" t="s">
        <v>45</v>
      </c>
      <c r="AF154" s="67"/>
      <c r="AG154" s="82"/>
      <c r="AH154" s="65"/>
      <c r="AI154" s="138" t="s">
        <v>45</v>
      </c>
      <c r="AJ154" s="66"/>
      <c r="AK154" s="138" t="s">
        <v>45</v>
      </c>
      <c r="AL154" s="67"/>
      <c r="AM154" s="84"/>
      <c r="AN154" s="60" t="s">
        <v>334</v>
      </c>
      <c r="AO154" s="85"/>
      <c r="AP154" s="85"/>
      <c r="AQ154" s="86"/>
    </row>
    <row r="155" spans="1:43" ht="72.75" customHeight="1" x14ac:dyDescent="0.15">
      <c r="A155" s="74">
        <v>109</v>
      </c>
      <c r="B155" s="75" t="s">
        <v>508</v>
      </c>
      <c r="C155" s="75" t="s">
        <v>398</v>
      </c>
      <c r="D155" s="75" t="s">
        <v>333</v>
      </c>
      <c r="E155" s="69">
        <v>108.501</v>
      </c>
      <c r="F155" s="69">
        <v>108.5</v>
      </c>
      <c r="G155" s="69">
        <v>67.900000000000006</v>
      </c>
      <c r="H155" s="94" t="s">
        <v>806</v>
      </c>
      <c r="I155" s="77" t="s">
        <v>796</v>
      </c>
      <c r="J155" s="78" t="s">
        <v>1067</v>
      </c>
      <c r="K155" s="69">
        <v>102.592</v>
      </c>
      <c r="L155" s="69">
        <v>131.99100000000001</v>
      </c>
      <c r="M155" s="24">
        <f t="shared" ref="M155:M168" si="24">L155-K155</f>
        <v>29.399000000000015</v>
      </c>
      <c r="N155" s="24">
        <v>0</v>
      </c>
      <c r="O155" s="27" t="s">
        <v>796</v>
      </c>
      <c r="P155" s="28" t="s">
        <v>1142</v>
      </c>
      <c r="Q155" s="87"/>
      <c r="R155" s="87" t="s">
        <v>513</v>
      </c>
      <c r="S155" s="80" t="s">
        <v>360</v>
      </c>
      <c r="T155" s="81" t="s">
        <v>635</v>
      </c>
      <c r="U155" s="82" t="s">
        <v>341</v>
      </c>
      <c r="V155" s="65"/>
      <c r="W155" s="138" t="s">
        <v>45</v>
      </c>
      <c r="X155" s="66">
        <v>99</v>
      </c>
      <c r="Y155" s="138" t="s">
        <v>45</v>
      </c>
      <c r="Z155" s="67"/>
      <c r="AA155" s="82"/>
      <c r="AB155" s="65"/>
      <c r="AC155" s="138" t="s">
        <v>45</v>
      </c>
      <c r="AD155" s="66"/>
      <c r="AE155" s="138" t="s">
        <v>45</v>
      </c>
      <c r="AF155" s="67"/>
      <c r="AG155" s="82"/>
      <c r="AH155" s="65"/>
      <c r="AI155" s="138" t="s">
        <v>45</v>
      </c>
      <c r="AJ155" s="66"/>
      <c r="AK155" s="138" t="s">
        <v>45</v>
      </c>
      <c r="AL155" s="67"/>
      <c r="AM155" s="84"/>
      <c r="AN155" s="60" t="s">
        <v>44</v>
      </c>
      <c r="AO155" s="85"/>
      <c r="AP155" s="85"/>
      <c r="AQ155" s="86"/>
    </row>
    <row r="156" spans="1:43" ht="51" customHeight="1" x14ac:dyDescent="0.15">
      <c r="A156" s="74">
        <v>110</v>
      </c>
      <c r="B156" s="75" t="s">
        <v>509</v>
      </c>
      <c r="C156" s="75" t="s">
        <v>510</v>
      </c>
      <c r="D156" s="75" t="s">
        <v>333</v>
      </c>
      <c r="E156" s="69">
        <v>259.79899999999998</v>
      </c>
      <c r="F156" s="69">
        <v>259.79899999999998</v>
      </c>
      <c r="G156" s="69">
        <v>229</v>
      </c>
      <c r="H156" s="94" t="s">
        <v>806</v>
      </c>
      <c r="I156" s="77" t="s">
        <v>796</v>
      </c>
      <c r="J156" s="78" t="s">
        <v>1068</v>
      </c>
      <c r="K156" s="69">
        <v>279.262</v>
      </c>
      <c r="L156" s="69">
        <v>758.529</v>
      </c>
      <c r="M156" s="24">
        <f t="shared" si="24"/>
        <v>479.267</v>
      </c>
      <c r="N156" s="24">
        <v>0</v>
      </c>
      <c r="O156" s="27" t="s">
        <v>796</v>
      </c>
      <c r="P156" s="28" t="s">
        <v>1141</v>
      </c>
      <c r="Q156" s="87" t="s">
        <v>1235</v>
      </c>
      <c r="R156" s="87" t="s">
        <v>513</v>
      </c>
      <c r="S156" s="80" t="s">
        <v>360</v>
      </c>
      <c r="T156" s="81" t="s">
        <v>635</v>
      </c>
      <c r="U156" s="82" t="s">
        <v>341</v>
      </c>
      <c r="V156" s="65"/>
      <c r="W156" s="138" t="s">
        <v>45</v>
      </c>
      <c r="X156" s="66">
        <v>100</v>
      </c>
      <c r="Y156" s="138" t="s">
        <v>45</v>
      </c>
      <c r="Z156" s="67"/>
      <c r="AA156" s="82"/>
      <c r="AB156" s="65"/>
      <c r="AC156" s="138" t="s">
        <v>45</v>
      </c>
      <c r="AD156" s="66"/>
      <c r="AE156" s="138" t="s">
        <v>45</v>
      </c>
      <c r="AF156" s="67"/>
      <c r="AG156" s="82"/>
      <c r="AH156" s="65"/>
      <c r="AI156" s="138" t="s">
        <v>45</v>
      </c>
      <c r="AJ156" s="66"/>
      <c r="AK156" s="138" t="s">
        <v>45</v>
      </c>
      <c r="AL156" s="67"/>
      <c r="AM156" s="84"/>
      <c r="AN156" s="60" t="s">
        <v>692</v>
      </c>
      <c r="AO156" s="85"/>
      <c r="AP156" s="85" t="s">
        <v>27</v>
      </c>
      <c r="AQ156" s="86" t="s">
        <v>24</v>
      </c>
    </row>
    <row r="157" spans="1:43" ht="124.5" customHeight="1" x14ac:dyDescent="0.15">
      <c r="A157" s="74">
        <v>111</v>
      </c>
      <c r="B157" s="75" t="s">
        <v>1289</v>
      </c>
      <c r="C157" s="75" t="s">
        <v>511</v>
      </c>
      <c r="D157" s="75" t="s">
        <v>333</v>
      </c>
      <c r="E157" s="69">
        <v>71.677000000000007</v>
      </c>
      <c r="F157" s="69">
        <v>71.677000000000007</v>
      </c>
      <c r="G157" s="69">
        <v>61.848999999999997</v>
      </c>
      <c r="H157" s="94" t="s">
        <v>806</v>
      </c>
      <c r="I157" s="77" t="s">
        <v>796</v>
      </c>
      <c r="J157" s="78" t="s">
        <v>1066</v>
      </c>
      <c r="K157" s="69">
        <v>74.688999999999993</v>
      </c>
      <c r="L157" s="69">
        <v>77.944999999999993</v>
      </c>
      <c r="M157" s="24">
        <f t="shared" si="24"/>
        <v>3.2560000000000002</v>
      </c>
      <c r="N157" s="24">
        <v>0</v>
      </c>
      <c r="O157" s="27" t="s">
        <v>796</v>
      </c>
      <c r="P157" s="28" t="s">
        <v>1140</v>
      </c>
      <c r="Q157" s="87" t="s">
        <v>1236</v>
      </c>
      <c r="R157" s="87" t="s">
        <v>513</v>
      </c>
      <c r="S157" s="80" t="s">
        <v>360</v>
      </c>
      <c r="T157" s="81" t="s">
        <v>635</v>
      </c>
      <c r="U157" s="82" t="s">
        <v>341</v>
      </c>
      <c r="V157" s="65"/>
      <c r="W157" s="138" t="s">
        <v>45</v>
      </c>
      <c r="X157" s="66">
        <v>101</v>
      </c>
      <c r="Y157" s="138" t="s">
        <v>45</v>
      </c>
      <c r="Z157" s="67"/>
      <c r="AA157" s="82"/>
      <c r="AB157" s="65"/>
      <c r="AC157" s="138" t="s">
        <v>45</v>
      </c>
      <c r="AD157" s="66"/>
      <c r="AE157" s="138" t="s">
        <v>45</v>
      </c>
      <c r="AF157" s="67"/>
      <c r="AG157" s="82"/>
      <c r="AH157" s="65"/>
      <c r="AI157" s="138" t="s">
        <v>45</v>
      </c>
      <c r="AJ157" s="66"/>
      <c r="AK157" s="138" t="s">
        <v>45</v>
      </c>
      <c r="AL157" s="67"/>
      <c r="AM157" s="84"/>
      <c r="AN157" s="60" t="s">
        <v>44</v>
      </c>
      <c r="AO157" s="85"/>
      <c r="AP157" s="85"/>
      <c r="AQ157" s="86"/>
    </row>
    <row r="158" spans="1:43" ht="51" customHeight="1" thickBot="1" x14ac:dyDescent="0.2">
      <c r="A158" s="74">
        <v>112</v>
      </c>
      <c r="B158" s="75" t="s">
        <v>512</v>
      </c>
      <c r="C158" s="75" t="s">
        <v>348</v>
      </c>
      <c r="D158" s="75" t="s">
        <v>333</v>
      </c>
      <c r="E158" s="69">
        <v>290</v>
      </c>
      <c r="F158" s="192">
        <v>373.84</v>
      </c>
      <c r="G158" s="69">
        <v>321.30500000000001</v>
      </c>
      <c r="H158" s="94" t="s">
        <v>806</v>
      </c>
      <c r="I158" s="77" t="s">
        <v>796</v>
      </c>
      <c r="J158" s="78" t="s">
        <v>1069</v>
      </c>
      <c r="K158" s="69">
        <v>150</v>
      </c>
      <c r="L158" s="69">
        <v>300</v>
      </c>
      <c r="M158" s="24">
        <f t="shared" si="24"/>
        <v>150</v>
      </c>
      <c r="N158" s="24">
        <v>0</v>
      </c>
      <c r="O158" s="27" t="s">
        <v>796</v>
      </c>
      <c r="P158" s="28" t="s">
        <v>1139</v>
      </c>
      <c r="Q158" s="87"/>
      <c r="R158" s="87" t="s">
        <v>513</v>
      </c>
      <c r="S158" s="80" t="s">
        <v>339</v>
      </c>
      <c r="T158" s="81" t="s">
        <v>635</v>
      </c>
      <c r="U158" s="82" t="s">
        <v>341</v>
      </c>
      <c r="V158" s="65"/>
      <c r="W158" s="138" t="s">
        <v>45</v>
      </c>
      <c r="X158" s="66">
        <v>102</v>
      </c>
      <c r="Y158" s="138" t="s">
        <v>45</v>
      </c>
      <c r="Z158" s="67"/>
      <c r="AA158" s="82"/>
      <c r="AB158" s="65"/>
      <c r="AC158" s="138" t="s">
        <v>45</v>
      </c>
      <c r="AD158" s="66"/>
      <c r="AE158" s="138" t="s">
        <v>45</v>
      </c>
      <c r="AF158" s="67"/>
      <c r="AG158" s="82"/>
      <c r="AH158" s="65"/>
      <c r="AI158" s="138" t="s">
        <v>45</v>
      </c>
      <c r="AJ158" s="66"/>
      <c r="AK158" s="138" t="s">
        <v>45</v>
      </c>
      <c r="AL158" s="67"/>
      <c r="AM158" s="84"/>
      <c r="AN158" s="60" t="s">
        <v>692</v>
      </c>
      <c r="AO158" s="85"/>
      <c r="AP158" s="85" t="s">
        <v>27</v>
      </c>
      <c r="AQ158" s="86"/>
    </row>
    <row r="159" spans="1:43" ht="21" customHeight="1" x14ac:dyDescent="0.15">
      <c r="A159" s="11"/>
      <c r="B159" s="12" t="s">
        <v>514</v>
      </c>
      <c r="C159" s="12"/>
      <c r="D159" s="12"/>
      <c r="E159" s="191"/>
      <c r="F159" s="160"/>
      <c r="G159" s="160"/>
      <c r="H159" s="14"/>
      <c r="I159" s="14"/>
      <c r="J159" s="14"/>
      <c r="K159" s="182"/>
      <c r="L159" s="182"/>
      <c r="M159" s="182"/>
      <c r="N159" s="187"/>
      <c r="O159" s="16"/>
      <c r="P159" s="14"/>
      <c r="Q159" s="13"/>
      <c r="R159" s="13"/>
      <c r="S159" s="13"/>
      <c r="T159" s="17"/>
      <c r="U159" s="17"/>
      <c r="V159" s="17"/>
      <c r="W159" s="17"/>
      <c r="X159" s="17"/>
      <c r="Y159" s="17"/>
      <c r="Z159" s="17"/>
      <c r="AA159" s="17"/>
      <c r="AB159" s="17"/>
      <c r="AC159" s="17"/>
      <c r="AD159" s="17"/>
      <c r="AE159" s="17"/>
      <c r="AF159" s="17"/>
      <c r="AG159" s="17"/>
      <c r="AH159" s="17"/>
      <c r="AI159" s="17"/>
      <c r="AJ159" s="17"/>
      <c r="AK159" s="17"/>
      <c r="AL159" s="17"/>
      <c r="AM159" s="17"/>
      <c r="AN159" s="17"/>
      <c r="AO159" s="13"/>
      <c r="AP159" s="13"/>
      <c r="AQ159" s="18"/>
    </row>
    <row r="160" spans="1:43" ht="166.5" customHeight="1" thickBot="1" x14ac:dyDescent="0.2">
      <c r="A160" s="74">
        <v>113</v>
      </c>
      <c r="B160" s="75" t="s">
        <v>515</v>
      </c>
      <c r="C160" s="75" t="s">
        <v>516</v>
      </c>
      <c r="D160" s="75" t="s">
        <v>333</v>
      </c>
      <c r="E160" s="69">
        <v>30.788</v>
      </c>
      <c r="F160" s="69">
        <v>30.768000000000001</v>
      </c>
      <c r="G160" s="69">
        <v>18.893000000000001</v>
      </c>
      <c r="H160" s="168" t="s">
        <v>907</v>
      </c>
      <c r="I160" s="77" t="s">
        <v>796</v>
      </c>
      <c r="J160" s="78" t="s">
        <v>1070</v>
      </c>
      <c r="K160" s="69">
        <v>22.565999999999999</v>
      </c>
      <c r="L160" s="69">
        <v>26.218</v>
      </c>
      <c r="M160" s="24">
        <f t="shared" si="24"/>
        <v>3.652000000000001</v>
      </c>
      <c r="N160" s="24">
        <v>0</v>
      </c>
      <c r="O160" s="27" t="s">
        <v>796</v>
      </c>
      <c r="P160" s="28" t="s">
        <v>1137</v>
      </c>
      <c r="Q160" s="87" t="s">
        <v>1237</v>
      </c>
      <c r="R160" s="87" t="s">
        <v>513</v>
      </c>
      <c r="S160" s="80" t="s">
        <v>360</v>
      </c>
      <c r="T160" s="81" t="s">
        <v>635</v>
      </c>
      <c r="U160" s="82" t="s">
        <v>341</v>
      </c>
      <c r="V160" s="65"/>
      <c r="W160" s="138" t="s">
        <v>45</v>
      </c>
      <c r="X160" s="66">
        <v>103</v>
      </c>
      <c r="Y160" s="138" t="s">
        <v>45</v>
      </c>
      <c r="Z160" s="67"/>
      <c r="AA160" s="82"/>
      <c r="AB160" s="65"/>
      <c r="AC160" s="138" t="s">
        <v>45</v>
      </c>
      <c r="AD160" s="66"/>
      <c r="AE160" s="138" t="s">
        <v>45</v>
      </c>
      <c r="AF160" s="67"/>
      <c r="AG160" s="82"/>
      <c r="AH160" s="65"/>
      <c r="AI160" s="138" t="s">
        <v>45</v>
      </c>
      <c r="AJ160" s="66"/>
      <c r="AK160" s="138" t="s">
        <v>45</v>
      </c>
      <c r="AL160" s="67"/>
      <c r="AM160" s="84"/>
      <c r="AN160" s="60" t="s">
        <v>709</v>
      </c>
      <c r="AO160" s="85"/>
      <c r="AP160" s="85"/>
      <c r="AQ160" s="86"/>
    </row>
    <row r="161" spans="1:43" ht="21" customHeight="1" x14ac:dyDescent="0.15">
      <c r="A161" s="11"/>
      <c r="B161" s="12" t="s">
        <v>517</v>
      </c>
      <c r="C161" s="12"/>
      <c r="D161" s="12"/>
      <c r="E161" s="191"/>
      <c r="F161" s="160"/>
      <c r="G161" s="160"/>
      <c r="H161" s="14"/>
      <c r="I161" s="14"/>
      <c r="J161" s="14"/>
      <c r="K161" s="182"/>
      <c r="L161" s="182"/>
      <c r="M161" s="182"/>
      <c r="N161" s="187"/>
      <c r="O161" s="16"/>
      <c r="P161" s="14"/>
      <c r="Q161" s="13"/>
      <c r="R161" s="13"/>
      <c r="S161" s="13"/>
      <c r="T161" s="17"/>
      <c r="U161" s="17"/>
      <c r="V161" s="17"/>
      <c r="W161" s="17"/>
      <c r="X161" s="17"/>
      <c r="Y161" s="17"/>
      <c r="Z161" s="17"/>
      <c r="AA161" s="17"/>
      <c r="AB161" s="17"/>
      <c r="AC161" s="17"/>
      <c r="AD161" s="17"/>
      <c r="AE161" s="17"/>
      <c r="AF161" s="17"/>
      <c r="AG161" s="17"/>
      <c r="AH161" s="17"/>
      <c r="AI161" s="17"/>
      <c r="AJ161" s="17"/>
      <c r="AK161" s="17"/>
      <c r="AL161" s="17"/>
      <c r="AM161" s="17"/>
      <c r="AN161" s="17"/>
      <c r="AO161" s="13"/>
      <c r="AP161" s="13"/>
      <c r="AQ161" s="18"/>
    </row>
    <row r="162" spans="1:43" ht="70.5" customHeight="1" thickBot="1" x14ac:dyDescent="0.2">
      <c r="A162" s="74">
        <v>114</v>
      </c>
      <c r="B162" s="28" t="s">
        <v>518</v>
      </c>
      <c r="C162" s="75" t="s">
        <v>519</v>
      </c>
      <c r="D162" s="75" t="s">
        <v>333</v>
      </c>
      <c r="E162" s="69">
        <v>183.45</v>
      </c>
      <c r="F162" s="192">
        <v>183.45</v>
      </c>
      <c r="G162" s="69">
        <v>170.124</v>
      </c>
      <c r="H162" s="96" t="s">
        <v>815</v>
      </c>
      <c r="I162" s="77" t="s">
        <v>796</v>
      </c>
      <c r="J162" s="78" t="s">
        <v>1071</v>
      </c>
      <c r="K162" s="69">
        <v>192.96</v>
      </c>
      <c r="L162" s="69">
        <v>254.76</v>
      </c>
      <c r="M162" s="24">
        <f t="shared" ref="M162" si="25">L162-K162</f>
        <v>61.799999999999983</v>
      </c>
      <c r="N162" s="107">
        <v>0</v>
      </c>
      <c r="O162" s="108" t="s">
        <v>796</v>
      </c>
      <c r="P162" s="75" t="s">
        <v>1138</v>
      </c>
      <c r="Q162" s="87" t="s">
        <v>1238</v>
      </c>
      <c r="R162" s="87" t="s">
        <v>816</v>
      </c>
      <c r="S162" s="80" t="s">
        <v>817</v>
      </c>
      <c r="T162" s="88" t="s">
        <v>818</v>
      </c>
      <c r="U162" s="82" t="s">
        <v>341</v>
      </c>
      <c r="V162" s="65"/>
      <c r="W162" s="138" t="s">
        <v>819</v>
      </c>
      <c r="X162" s="66">
        <v>104</v>
      </c>
      <c r="Y162" s="138" t="s">
        <v>819</v>
      </c>
      <c r="Z162" s="67"/>
      <c r="AA162" s="82"/>
      <c r="AB162" s="65"/>
      <c r="AC162" s="138" t="s">
        <v>819</v>
      </c>
      <c r="AD162" s="66"/>
      <c r="AE162" s="138" t="s">
        <v>819</v>
      </c>
      <c r="AF162" s="67"/>
      <c r="AG162" s="82"/>
      <c r="AH162" s="65"/>
      <c r="AI162" s="138" t="s">
        <v>819</v>
      </c>
      <c r="AJ162" s="66"/>
      <c r="AK162" s="138" t="s">
        <v>819</v>
      </c>
      <c r="AL162" s="67"/>
      <c r="AM162" s="84"/>
      <c r="AN162" s="60" t="s">
        <v>709</v>
      </c>
      <c r="AO162" s="85" t="s">
        <v>27</v>
      </c>
      <c r="AP162" s="85"/>
      <c r="AQ162" s="86"/>
    </row>
    <row r="163" spans="1:43" ht="21" customHeight="1" x14ac:dyDescent="0.15">
      <c r="A163" s="11"/>
      <c r="B163" s="12" t="s">
        <v>520</v>
      </c>
      <c r="C163" s="12"/>
      <c r="D163" s="12"/>
      <c r="E163" s="191"/>
      <c r="F163" s="160"/>
      <c r="G163" s="160"/>
      <c r="H163" s="14"/>
      <c r="I163" s="14"/>
      <c r="J163" s="14"/>
      <c r="K163" s="182"/>
      <c r="L163" s="182"/>
      <c r="M163" s="182"/>
      <c r="N163" s="187"/>
      <c r="O163" s="16"/>
      <c r="P163" s="14"/>
      <c r="Q163" s="13"/>
      <c r="R163" s="13"/>
      <c r="S163" s="13"/>
      <c r="T163" s="17"/>
      <c r="U163" s="17"/>
      <c r="V163" s="17"/>
      <c r="W163" s="17"/>
      <c r="X163" s="17"/>
      <c r="Y163" s="17"/>
      <c r="Z163" s="17"/>
      <c r="AA163" s="17"/>
      <c r="AB163" s="17"/>
      <c r="AC163" s="17"/>
      <c r="AD163" s="17"/>
      <c r="AE163" s="17"/>
      <c r="AF163" s="17"/>
      <c r="AG163" s="17"/>
      <c r="AH163" s="17"/>
      <c r="AI163" s="17"/>
      <c r="AJ163" s="17"/>
      <c r="AK163" s="17"/>
      <c r="AL163" s="17"/>
      <c r="AM163" s="17"/>
      <c r="AN163" s="17"/>
      <c r="AO163" s="13"/>
      <c r="AP163" s="13"/>
      <c r="AQ163" s="18"/>
    </row>
    <row r="164" spans="1:43" ht="103.5" customHeight="1" thickBot="1" x14ac:dyDescent="0.2">
      <c r="A164" s="74">
        <v>115</v>
      </c>
      <c r="B164" s="28" t="s">
        <v>521</v>
      </c>
      <c r="C164" s="75" t="s">
        <v>522</v>
      </c>
      <c r="D164" s="75" t="s">
        <v>333</v>
      </c>
      <c r="E164" s="69">
        <v>29.263999999999999</v>
      </c>
      <c r="F164" s="192">
        <v>29.263999999999999</v>
      </c>
      <c r="G164" s="69">
        <v>17.638000000000002</v>
      </c>
      <c r="H164" s="96" t="s">
        <v>806</v>
      </c>
      <c r="I164" s="77" t="s">
        <v>796</v>
      </c>
      <c r="J164" s="78" t="s">
        <v>1072</v>
      </c>
      <c r="K164" s="69">
        <v>28.547999999999998</v>
      </c>
      <c r="L164" s="69">
        <v>32.579000000000001</v>
      </c>
      <c r="M164" s="24">
        <f t="shared" ref="M164" si="26">L164-K164</f>
        <v>4.0310000000000024</v>
      </c>
      <c r="N164" s="107">
        <v>0</v>
      </c>
      <c r="O164" s="108" t="s">
        <v>796</v>
      </c>
      <c r="P164" s="75" t="s">
        <v>1136</v>
      </c>
      <c r="Q164" s="87" t="s">
        <v>1239</v>
      </c>
      <c r="R164" s="87" t="s">
        <v>816</v>
      </c>
      <c r="S164" s="80" t="s">
        <v>817</v>
      </c>
      <c r="T164" s="88" t="s">
        <v>821</v>
      </c>
      <c r="U164" s="82" t="s">
        <v>341</v>
      </c>
      <c r="V164" s="65"/>
      <c r="W164" s="138" t="s">
        <v>822</v>
      </c>
      <c r="X164" s="66">
        <v>105</v>
      </c>
      <c r="Y164" s="138" t="s">
        <v>822</v>
      </c>
      <c r="Z164" s="67"/>
      <c r="AA164" s="82"/>
      <c r="AB164" s="65"/>
      <c r="AC164" s="138" t="s">
        <v>822</v>
      </c>
      <c r="AD164" s="66"/>
      <c r="AE164" s="138" t="s">
        <v>823</v>
      </c>
      <c r="AF164" s="67"/>
      <c r="AG164" s="82"/>
      <c r="AH164" s="65"/>
      <c r="AI164" s="138" t="s">
        <v>822</v>
      </c>
      <c r="AJ164" s="66"/>
      <c r="AK164" s="138" t="s">
        <v>822</v>
      </c>
      <c r="AL164" s="67"/>
      <c r="AM164" s="84"/>
      <c r="AN164" s="60" t="s">
        <v>692</v>
      </c>
      <c r="AO164" s="85"/>
      <c r="AP164" s="85"/>
      <c r="AQ164" s="86"/>
    </row>
    <row r="165" spans="1:43" ht="21" customHeight="1" x14ac:dyDescent="0.15">
      <c r="A165" s="11"/>
      <c r="B165" s="12" t="s">
        <v>523</v>
      </c>
      <c r="C165" s="12"/>
      <c r="D165" s="12"/>
      <c r="E165" s="191"/>
      <c r="F165" s="160"/>
      <c r="G165" s="160"/>
      <c r="H165" s="14"/>
      <c r="I165" s="14"/>
      <c r="J165" s="14"/>
      <c r="K165" s="182"/>
      <c r="L165" s="182"/>
      <c r="M165" s="182"/>
      <c r="N165" s="187"/>
      <c r="O165" s="16"/>
      <c r="P165" s="14"/>
      <c r="Q165" s="13"/>
      <c r="R165" s="13"/>
      <c r="S165" s="13"/>
      <c r="T165" s="17"/>
      <c r="U165" s="17"/>
      <c r="V165" s="17"/>
      <c r="W165" s="17"/>
      <c r="X165" s="17"/>
      <c r="Y165" s="17"/>
      <c r="Z165" s="17"/>
      <c r="AA165" s="17"/>
      <c r="AB165" s="17"/>
      <c r="AC165" s="17"/>
      <c r="AD165" s="17"/>
      <c r="AE165" s="17"/>
      <c r="AF165" s="17"/>
      <c r="AG165" s="17"/>
      <c r="AH165" s="17"/>
      <c r="AI165" s="17"/>
      <c r="AJ165" s="17"/>
      <c r="AK165" s="17"/>
      <c r="AL165" s="17"/>
      <c r="AM165" s="17"/>
      <c r="AN165" s="17"/>
      <c r="AO165" s="13"/>
      <c r="AP165" s="13"/>
      <c r="AQ165" s="18"/>
    </row>
    <row r="166" spans="1:43" ht="51" customHeight="1" thickBot="1" x14ac:dyDescent="0.2">
      <c r="A166" s="74">
        <v>116</v>
      </c>
      <c r="B166" s="75" t="s">
        <v>731</v>
      </c>
      <c r="C166" s="75" t="s">
        <v>524</v>
      </c>
      <c r="D166" s="75" t="s">
        <v>333</v>
      </c>
      <c r="E166" s="69">
        <v>260.233</v>
      </c>
      <c r="F166" s="192">
        <v>260.233</v>
      </c>
      <c r="G166" s="69">
        <v>246.50899999999999</v>
      </c>
      <c r="H166" s="96" t="s">
        <v>806</v>
      </c>
      <c r="I166" s="25" t="s">
        <v>796</v>
      </c>
      <c r="J166" s="26" t="s">
        <v>1039</v>
      </c>
      <c r="K166" s="69">
        <v>156.91300000000001</v>
      </c>
      <c r="L166" s="69">
        <v>203.74299999999999</v>
      </c>
      <c r="M166" s="24">
        <f t="shared" ref="M166" si="27">L166-K166</f>
        <v>46.829999999999984</v>
      </c>
      <c r="N166" s="107">
        <v>0</v>
      </c>
      <c r="O166" s="27" t="s">
        <v>796</v>
      </c>
      <c r="P166" s="28" t="s">
        <v>1135</v>
      </c>
      <c r="Q166" s="87" t="s">
        <v>1240</v>
      </c>
      <c r="R166" s="87" t="s">
        <v>732</v>
      </c>
      <c r="S166" s="80" t="s">
        <v>733</v>
      </c>
      <c r="T166" s="88" t="s">
        <v>734</v>
      </c>
      <c r="U166" s="82" t="s">
        <v>341</v>
      </c>
      <c r="V166" s="65"/>
      <c r="W166" s="138" t="s">
        <v>45</v>
      </c>
      <c r="X166" s="66">
        <v>106</v>
      </c>
      <c r="Y166" s="138" t="s">
        <v>735</v>
      </c>
      <c r="Z166" s="67"/>
      <c r="AA166" s="82"/>
      <c r="AB166" s="65"/>
      <c r="AC166" s="138" t="s">
        <v>735</v>
      </c>
      <c r="AD166" s="66"/>
      <c r="AE166" s="138" t="s">
        <v>45</v>
      </c>
      <c r="AF166" s="67"/>
      <c r="AG166" s="82"/>
      <c r="AH166" s="65"/>
      <c r="AI166" s="138" t="s">
        <v>45</v>
      </c>
      <c r="AJ166" s="66"/>
      <c r="AK166" s="138" t="s">
        <v>45</v>
      </c>
      <c r="AL166" s="67"/>
      <c r="AM166" s="84"/>
      <c r="AN166" s="60" t="s">
        <v>44</v>
      </c>
      <c r="AO166" s="85"/>
      <c r="AP166" s="85"/>
      <c r="AQ166" s="86"/>
    </row>
    <row r="167" spans="1:43" ht="21" customHeight="1" x14ac:dyDescent="0.15">
      <c r="A167" s="11"/>
      <c r="B167" s="12" t="s">
        <v>525</v>
      </c>
      <c r="C167" s="12"/>
      <c r="D167" s="12"/>
      <c r="E167" s="191"/>
      <c r="F167" s="160"/>
      <c r="G167" s="160"/>
      <c r="H167" s="14"/>
      <c r="I167" s="14"/>
      <c r="J167" s="14"/>
      <c r="K167" s="182"/>
      <c r="L167" s="182"/>
      <c r="M167" s="182"/>
      <c r="N167" s="187"/>
      <c r="O167" s="16"/>
      <c r="P167" s="14"/>
      <c r="Q167" s="13"/>
      <c r="R167" s="13"/>
      <c r="S167" s="13"/>
      <c r="T167" s="17"/>
      <c r="U167" s="17"/>
      <c r="V167" s="17"/>
      <c r="W167" s="17"/>
      <c r="X167" s="17"/>
      <c r="Y167" s="17"/>
      <c r="Z167" s="17"/>
      <c r="AA167" s="17"/>
      <c r="AB167" s="17"/>
      <c r="AC167" s="17"/>
      <c r="AD167" s="17"/>
      <c r="AE167" s="17"/>
      <c r="AF167" s="17"/>
      <c r="AG167" s="17"/>
      <c r="AH167" s="17"/>
      <c r="AI167" s="17"/>
      <c r="AJ167" s="17"/>
      <c r="AK167" s="17"/>
      <c r="AL167" s="17"/>
      <c r="AM167" s="17"/>
      <c r="AN167" s="17"/>
      <c r="AO167" s="13"/>
      <c r="AP167" s="13"/>
      <c r="AQ167" s="18"/>
    </row>
    <row r="168" spans="1:43" ht="270.75" customHeight="1" thickBot="1" x14ac:dyDescent="0.2">
      <c r="A168" s="74">
        <v>117</v>
      </c>
      <c r="B168" s="75" t="s">
        <v>526</v>
      </c>
      <c r="C168" s="75" t="s">
        <v>399</v>
      </c>
      <c r="D168" s="75" t="s">
        <v>333</v>
      </c>
      <c r="E168" s="69">
        <v>477.87</v>
      </c>
      <c r="F168" s="192">
        <v>477.87</v>
      </c>
      <c r="G168" s="69">
        <v>399.8</v>
      </c>
      <c r="H168" s="96" t="s">
        <v>872</v>
      </c>
      <c r="I168" s="77" t="s">
        <v>796</v>
      </c>
      <c r="J168" s="78" t="s">
        <v>1073</v>
      </c>
      <c r="K168" s="69">
        <v>437.03800000000001</v>
      </c>
      <c r="L168" s="69">
        <v>606.97199999999998</v>
      </c>
      <c r="M168" s="24">
        <f t="shared" si="24"/>
        <v>169.93399999999997</v>
      </c>
      <c r="N168" s="107">
        <v>0</v>
      </c>
      <c r="O168" s="27" t="s">
        <v>796</v>
      </c>
      <c r="P168" s="28" t="s">
        <v>908</v>
      </c>
      <c r="Q168" s="87" t="s">
        <v>1241</v>
      </c>
      <c r="R168" s="87" t="s">
        <v>527</v>
      </c>
      <c r="S168" s="80" t="s">
        <v>360</v>
      </c>
      <c r="T168" s="88" t="s">
        <v>636</v>
      </c>
      <c r="U168" s="82" t="s">
        <v>341</v>
      </c>
      <c r="V168" s="65"/>
      <c r="W168" s="138" t="s">
        <v>45</v>
      </c>
      <c r="X168" s="66">
        <v>107</v>
      </c>
      <c r="Y168" s="138" t="s">
        <v>45</v>
      </c>
      <c r="Z168" s="67"/>
      <c r="AA168" s="82"/>
      <c r="AB168" s="65"/>
      <c r="AC168" s="138" t="s">
        <v>45</v>
      </c>
      <c r="AD168" s="66"/>
      <c r="AE168" s="138" t="s">
        <v>45</v>
      </c>
      <c r="AF168" s="67"/>
      <c r="AG168" s="82"/>
      <c r="AH168" s="65"/>
      <c r="AI168" s="138" t="s">
        <v>45</v>
      </c>
      <c r="AJ168" s="66"/>
      <c r="AK168" s="138" t="s">
        <v>45</v>
      </c>
      <c r="AL168" s="67"/>
      <c r="AM168" s="84"/>
      <c r="AN168" s="60" t="s">
        <v>709</v>
      </c>
      <c r="AO168" s="85" t="s">
        <v>27</v>
      </c>
      <c r="AP168" s="85"/>
      <c r="AQ168" s="86"/>
    </row>
    <row r="169" spans="1:43" ht="21" customHeight="1" x14ac:dyDescent="0.15">
      <c r="A169" s="11"/>
      <c r="B169" s="12" t="s">
        <v>530</v>
      </c>
      <c r="C169" s="12"/>
      <c r="D169" s="12"/>
      <c r="E169" s="191"/>
      <c r="F169" s="160"/>
      <c r="G169" s="160"/>
      <c r="H169" s="14"/>
      <c r="I169" s="14"/>
      <c r="J169" s="14"/>
      <c r="K169" s="182"/>
      <c r="L169" s="182"/>
      <c r="M169" s="182"/>
      <c r="N169" s="187"/>
      <c r="O169" s="16"/>
      <c r="P169" s="14"/>
      <c r="Q169" s="13"/>
      <c r="R169" s="13"/>
      <c r="S169" s="13"/>
      <c r="T169" s="17"/>
      <c r="U169" s="17"/>
      <c r="V169" s="17"/>
      <c r="W169" s="17"/>
      <c r="X169" s="17"/>
      <c r="Y169" s="17"/>
      <c r="Z169" s="17"/>
      <c r="AA169" s="17"/>
      <c r="AB169" s="17"/>
      <c r="AC169" s="17"/>
      <c r="AD169" s="17"/>
      <c r="AE169" s="17"/>
      <c r="AF169" s="17"/>
      <c r="AG169" s="17"/>
      <c r="AH169" s="17"/>
      <c r="AI169" s="17"/>
      <c r="AJ169" s="17"/>
      <c r="AK169" s="17"/>
      <c r="AL169" s="17"/>
      <c r="AM169" s="17"/>
      <c r="AN169" s="17"/>
      <c r="AO169" s="13"/>
      <c r="AP169" s="13"/>
      <c r="AQ169" s="18"/>
    </row>
    <row r="170" spans="1:43" ht="72.75" customHeight="1" thickBot="1" x14ac:dyDescent="0.2">
      <c r="A170" s="74">
        <v>118</v>
      </c>
      <c r="B170" s="75" t="s">
        <v>528</v>
      </c>
      <c r="C170" s="75" t="s">
        <v>399</v>
      </c>
      <c r="D170" s="75" t="s">
        <v>333</v>
      </c>
      <c r="E170" s="69">
        <v>172.04300000000001</v>
      </c>
      <c r="F170" s="192">
        <v>172</v>
      </c>
      <c r="G170" s="69">
        <v>152</v>
      </c>
      <c r="H170" s="96" t="s">
        <v>806</v>
      </c>
      <c r="I170" s="25" t="s">
        <v>796</v>
      </c>
      <c r="J170" s="26" t="s">
        <v>1074</v>
      </c>
      <c r="K170" s="69">
        <v>186.87100000000001</v>
      </c>
      <c r="L170" s="69">
        <v>147.06299999999999</v>
      </c>
      <c r="M170" s="24">
        <f t="shared" ref="M170:M241" si="28">L170-K170</f>
        <v>-39.808000000000021</v>
      </c>
      <c r="N170" s="107">
        <v>0</v>
      </c>
      <c r="O170" s="27" t="s">
        <v>796</v>
      </c>
      <c r="P170" s="28" t="s">
        <v>1134</v>
      </c>
      <c r="Q170" s="87"/>
      <c r="R170" s="87" t="s">
        <v>527</v>
      </c>
      <c r="S170" s="80" t="s">
        <v>360</v>
      </c>
      <c r="T170" s="81" t="s">
        <v>636</v>
      </c>
      <c r="U170" s="82" t="s">
        <v>341</v>
      </c>
      <c r="V170" s="65"/>
      <c r="W170" s="138" t="s">
        <v>45</v>
      </c>
      <c r="X170" s="66">
        <v>108</v>
      </c>
      <c r="Y170" s="138" t="s">
        <v>45</v>
      </c>
      <c r="Z170" s="67"/>
      <c r="AA170" s="82"/>
      <c r="AB170" s="65"/>
      <c r="AC170" s="138" t="s">
        <v>45</v>
      </c>
      <c r="AD170" s="66"/>
      <c r="AE170" s="138" t="s">
        <v>45</v>
      </c>
      <c r="AF170" s="67"/>
      <c r="AG170" s="82"/>
      <c r="AH170" s="65"/>
      <c r="AI170" s="138" t="s">
        <v>45</v>
      </c>
      <c r="AJ170" s="66"/>
      <c r="AK170" s="138" t="s">
        <v>45</v>
      </c>
      <c r="AL170" s="67"/>
      <c r="AM170" s="84"/>
      <c r="AN170" s="60" t="s">
        <v>334</v>
      </c>
      <c r="AO170" s="85" t="s">
        <v>27</v>
      </c>
      <c r="AP170" s="85"/>
      <c r="AQ170" s="86"/>
    </row>
    <row r="171" spans="1:43" ht="21" customHeight="1" x14ac:dyDescent="0.15">
      <c r="A171" s="11"/>
      <c r="B171" s="12" t="s">
        <v>531</v>
      </c>
      <c r="C171" s="12"/>
      <c r="D171" s="12"/>
      <c r="E171" s="191"/>
      <c r="F171" s="160"/>
      <c r="G171" s="160"/>
      <c r="H171" s="14"/>
      <c r="I171" s="14"/>
      <c r="J171" s="14"/>
      <c r="K171" s="182"/>
      <c r="L171" s="182"/>
      <c r="M171" s="182"/>
      <c r="N171" s="187"/>
      <c r="O171" s="16"/>
      <c r="P171" s="14"/>
      <c r="Q171" s="13"/>
      <c r="R171" s="13"/>
      <c r="S171" s="13"/>
      <c r="T171" s="17"/>
      <c r="U171" s="17"/>
      <c r="V171" s="17"/>
      <c r="W171" s="17"/>
      <c r="X171" s="17"/>
      <c r="Y171" s="17"/>
      <c r="Z171" s="17"/>
      <c r="AA171" s="17"/>
      <c r="AB171" s="17"/>
      <c r="AC171" s="17"/>
      <c r="AD171" s="17"/>
      <c r="AE171" s="17"/>
      <c r="AF171" s="17"/>
      <c r="AG171" s="17"/>
      <c r="AH171" s="17"/>
      <c r="AI171" s="17"/>
      <c r="AJ171" s="17"/>
      <c r="AK171" s="17"/>
      <c r="AL171" s="17"/>
      <c r="AM171" s="17"/>
      <c r="AN171" s="17"/>
      <c r="AO171" s="13"/>
      <c r="AP171" s="13"/>
      <c r="AQ171" s="18"/>
    </row>
    <row r="172" spans="1:43" ht="51" customHeight="1" thickBot="1" x14ac:dyDescent="0.2">
      <c r="A172" s="74">
        <v>119</v>
      </c>
      <c r="B172" s="75" t="s">
        <v>529</v>
      </c>
      <c r="C172" s="75" t="s">
        <v>399</v>
      </c>
      <c r="D172" s="75" t="s">
        <v>333</v>
      </c>
      <c r="E172" s="69">
        <v>9.6489999999999991</v>
      </c>
      <c r="F172" s="192">
        <v>9.6999999999999993</v>
      </c>
      <c r="G172" s="69">
        <v>7</v>
      </c>
      <c r="H172" s="96" t="s">
        <v>806</v>
      </c>
      <c r="I172" s="77" t="s">
        <v>796</v>
      </c>
      <c r="J172" s="78" t="s">
        <v>1076</v>
      </c>
      <c r="K172" s="69">
        <v>9.6549999999999994</v>
      </c>
      <c r="L172" s="69">
        <v>9.0660000000000007</v>
      </c>
      <c r="M172" s="24">
        <f t="shared" si="28"/>
        <v>-0.58899999999999864</v>
      </c>
      <c r="N172" s="107">
        <v>0</v>
      </c>
      <c r="O172" s="27" t="s">
        <v>796</v>
      </c>
      <c r="P172" s="28" t="s">
        <v>1133</v>
      </c>
      <c r="Q172" s="87"/>
      <c r="R172" s="87" t="s">
        <v>527</v>
      </c>
      <c r="S172" s="80" t="s">
        <v>360</v>
      </c>
      <c r="T172" s="81" t="s">
        <v>636</v>
      </c>
      <c r="U172" s="82" t="s">
        <v>341</v>
      </c>
      <c r="V172" s="65"/>
      <c r="W172" s="138" t="s">
        <v>45</v>
      </c>
      <c r="X172" s="66">
        <v>109</v>
      </c>
      <c r="Y172" s="138" t="s">
        <v>45</v>
      </c>
      <c r="Z172" s="67"/>
      <c r="AA172" s="82"/>
      <c r="AB172" s="65"/>
      <c r="AC172" s="138" t="s">
        <v>45</v>
      </c>
      <c r="AD172" s="66"/>
      <c r="AE172" s="138" t="s">
        <v>45</v>
      </c>
      <c r="AF172" s="67"/>
      <c r="AG172" s="82"/>
      <c r="AH172" s="65"/>
      <c r="AI172" s="138" t="s">
        <v>45</v>
      </c>
      <c r="AJ172" s="66"/>
      <c r="AK172" s="138" t="s">
        <v>45</v>
      </c>
      <c r="AL172" s="67"/>
      <c r="AM172" s="84"/>
      <c r="AN172" s="60" t="s">
        <v>44</v>
      </c>
      <c r="AO172" s="85"/>
      <c r="AP172" s="85"/>
      <c r="AQ172" s="86" t="s">
        <v>24</v>
      </c>
    </row>
    <row r="173" spans="1:43" ht="21" customHeight="1" x14ac:dyDescent="0.15">
      <c r="A173" s="11"/>
      <c r="B173" s="12" t="s">
        <v>532</v>
      </c>
      <c r="C173" s="12"/>
      <c r="D173" s="12"/>
      <c r="E173" s="191"/>
      <c r="F173" s="160"/>
      <c r="G173" s="160"/>
      <c r="H173" s="14"/>
      <c r="I173" s="14"/>
      <c r="J173" s="14"/>
      <c r="K173" s="182"/>
      <c r="L173" s="182"/>
      <c r="M173" s="182"/>
      <c r="N173" s="187"/>
      <c r="O173" s="16"/>
      <c r="P173" s="14"/>
      <c r="Q173" s="13"/>
      <c r="R173" s="13"/>
      <c r="S173" s="13"/>
      <c r="T173" s="17"/>
      <c r="U173" s="17"/>
      <c r="V173" s="17"/>
      <c r="W173" s="17"/>
      <c r="X173" s="17"/>
      <c r="Y173" s="17"/>
      <c r="Z173" s="17"/>
      <c r="AA173" s="17"/>
      <c r="AB173" s="17"/>
      <c r="AC173" s="17"/>
      <c r="AD173" s="17"/>
      <c r="AE173" s="17"/>
      <c r="AF173" s="17"/>
      <c r="AG173" s="17"/>
      <c r="AH173" s="17"/>
      <c r="AI173" s="17"/>
      <c r="AJ173" s="17"/>
      <c r="AK173" s="17"/>
      <c r="AL173" s="17"/>
      <c r="AM173" s="17"/>
      <c r="AN173" s="17"/>
      <c r="AO173" s="13"/>
      <c r="AP173" s="13"/>
      <c r="AQ173" s="18"/>
    </row>
    <row r="174" spans="1:43" ht="78" customHeight="1" x14ac:dyDescent="0.15">
      <c r="A174" s="74">
        <v>120</v>
      </c>
      <c r="B174" s="75" t="s">
        <v>533</v>
      </c>
      <c r="C174" s="75" t="s">
        <v>824</v>
      </c>
      <c r="D174" s="75" t="s">
        <v>333</v>
      </c>
      <c r="E174" s="69">
        <v>845.94899999999996</v>
      </c>
      <c r="F174" s="69">
        <f>E174</f>
        <v>845.94899999999996</v>
      </c>
      <c r="G174" s="69">
        <v>686.61500000000001</v>
      </c>
      <c r="H174" s="96" t="s">
        <v>806</v>
      </c>
      <c r="I174" s="77" t="s">
        <v>796</v>
      </c>
      <c r="J174" s="78" t="s">
        <v>1075</v>
      </c>
      <c r="K174" s="69">
        <v>822.27200000000005</v>
      </c>
      <c r="L174" s="69">
        <v>810.82899999999995</v>
      </c>
      <c r="M174" s="24">
        <f t="shared" ref="M174:M175" si="29">L174-K174</f>
        <v>-11.443000000000097</v>
      </c>
      <c r="N174" s="107">
        <v>0</v>
      </c>
      <c r="O174" s="108" t="s">
        <v>796</v>
      </c>
      <c r="P174" s="75" t="s">
        <v>1132</v>
      </c>
      <c r="Q174" s="87"/>
      <c r="R174" s="87" t="s">
        <v>825</v>
      </c>
      <c r="S174" s="80" t="s">
        <v>817</v>
      </c>
      <c r="T174" s="81" t="s">
        <v>826</v>
      </c>
      <c r="U174" s="82" t="s">
        <v>341</v>
      </c>
      <c r="V174" s="65"/>
      <c r="W174" s="138" t="s">
        <v>827</v>
      </c>
      <c r="X174" s="66">
        <v>110</v>
      </c>
      <c r="Y174" s="138" t="s">
        <v>827</v>
      </c>
      <c r="Z174" s="67"/>
      <c r="AA174" s="82"/>
      <c r="AB174" s="65"/>
      <c r="AC174" s="138" t="s">
        <v>827</v>
      </c>
      <c r="AD174" s="66"/>
      <c r="AE174" s="138" t="s">
        <v>828</v>
      </c>
      <c r="AF174" s="67"/>
      <c r="AG174" s="82"/>
      <c r="AH174" s="65"/>
      <c r="AI174" s="138" t="s">
        <v>828</v>
      </c>
      <c r="AJ174" s="66"/>
      <c r="AK174" s="138" t="s">
        <v>827</v>
      </c>
      <c r="AL174" s="67"/>
      <c r="AM174" s="84"/>
      <c r="AN174" s="60" t="s">
        <v>334</v>
      </c>
      <c r="AO174" s="85"/>
      <c r="AP174" s="85"/>
      <c r="AQ174" s="86"/>
    </row>
    <row r="175" spans="1:43" ht="89.25" customHeight="1" thickBot="1" x14ac:dyDescent="0.2">
      <c r="A175" s="74">
        <v>121</v>
      </c>
      <c r="B175" s="75" t="s">
        <v>534</v>
      </c>
      <c r="C175" s="75" t="s">
        <v>824</v>
      </c>
      <c r="D175" s="75" t="s">
        <v>333</v>
      </c>
      <c r="E175" s="69">
        <v>298.24400000000003</v>
      </c>
      <c r="F175" s="69">
        <f>E175</f>
        <v>298.24400000000003</v>
      </c>
      <c r="G175" s="69">
        <v>281.721</v>
      </c>
      <c r="H175" s="96" t="s">
        <v>806</v>
      </c>
      <c r="I175" s="77" t="s">
        <v>796</v>
      </c>
      <c r="J175" s="78" t="s">
        <v>1075</v>
      </c>
      <c r="K175" s="69">
        <v>278.53100000000001</v>
      </c>
      <c r="L175" s="69">
        <v>275.74599999999998</v>
      </c>
      <c r="M175" s="24">
        <f t="shared" si="29"/>
        <v>-2.785000000000025</v>
      </c>
      <c r="N175" s="107">
        <v>0</v>
      </c>
      <c r="O175" s="108" t="s">
        <v>796</v>
      </c>
      <c r="P175" s="75" t="s">
        <v>1131</v>
      </c>
      <c r="Q175" s="87"/>
      <c r="R175" s="87" t="s">
        <v>825</v>
      </c>
      <c r="S175" s="80" t="s">
        <v>339</v>
      </c>
      <c r="T175" s="81" t="s">
        <v>826</v>
      </c>
      <c r="U175" s="82" t="s">
        <v>341</v>
      </c>
      <c r="V175" s="65"/>
      <c r="W175" s="138" t="s">
        <v>45</v>
      </c>
      <c r="X175" s="66">
        <v>111</v>
      </c>
      <c r="Y175" s="138" t="s">
        <v>45</v>
      </c>
      <c r="Z175" s="67"/>
      <c r="AA175" s="82"/>
      <c r="AB175" s="65"/>
      <c r="AC175" s="138" t="s">
        <v>829</v>
      </c>
      <c r="AD175" s="66"/>
      <c r="AE175" s="138" t="s">
        <v>829</v>
      </c>
      <c r="AF175" s="67"/>
      <c r="AG175" s="82"/>
      <c r="AH175" s="65"/>
      <c r="AI175" s="138" t="s">
        <v>45</v>
      </c>
      <c r="AJ175" s="66"/>
      <c r="AK175" s="138" t="s">
        <v>829</v>
      </c>
      <c r="AL175" s="67"/>
      <c r="AM175" s="84"/>
      <c r="AN175" s="60" t="s">
        <v>334</v>
      </c>
      <c r="AO175" s="85"/>
      <c r="AP175" s="85"/>
      <c r="AQ175" s="86"/>
    </row>
    <row r="176" spans="1:43" ht="21" customHeight="1" x14ac:dyDescent="0.15">
      <c r="A176" s="11"/>
      <c r="B176" s="12" t="s">
        <v>535</v>
      </c>
      <c r="C176" s="12"/>
      <c r="D176" s="12"/>
      <c r="E176" s="191"/>
      <c r="F176" s="160"/>
      <c r="G176" s="160"/>
      <c r="H176" s="14"/>
      <c r="I176" s="14"/>
      <c r="J176" s="14"/>
      <c r="K176" s="182"/>
      <c r="L176" s="182"/>
      <c r="M176" s="182"/>
      <c r="N176" s="187"/>
      <c r="O176" s="16"/>
      <c r="P176" s="14"/>
      <c r="Q176" s="13"/>
      <c r="R176" s="13"/>
      <c r="S176" s="13"/>
      <c r="T176" s="17"/>
      <c r="U176" s="17"/>
      <c r="V176" s="17"/>
      <c r="W176" s="17"/>
      <c r="X176" s="17"/>
      <c r="Y176" s="17"/>
      <c r="Z176" s="17"/>
      <c r="AA176" s="17"/>
      <c r="AB176" s="17"/>
      <c r="AC176" s="17"/>
      <c r="AD176" s="17"/>
      <c r="AE176" s="17"/>
      <c r="AF176" s="17"/>
      <c r="AG176" s="17"/>
      <c r="AH176" s="17"/>
      <c r="AI176" s="17"/>
      <c r="AJ176" s="17"/>
      <c r="AK176" s="17"/>
      <c r="AL176" s="17"/>
      <c r="AM176" s="17"/>
      <c r="AN176" s="17"/>
      <c r="AO176" s="13"/>
      <c r="AP176" s="13"/>
      <c r="AQ176" s="18"/>
    </row>
    <row r="177" spans="1:43" ht="51" customHeight="1" x14ac:dyDescent="0.15">
      <c r="A177" s="74">
        <v>122</v>
      </c>
      <c r="B177" s="75" t="s">
        <v>853</v>
      </c>
      <c r="C177" s="75" t="s">
        <v>854</v>
      </c>
      <c r="D177" s="75" t="s">
        <v>333</v>
      </c>
      <c r="E177" s="69">
        <v>429.745</v>
      </c>
      <c r="F177" s="192">
        <v>429.745</v>
      </c>
      <c r="G177" s="69">
        <v>396.914106</v>
      </c>
      <c r="H177" s="96" t="s">
        <v>806</v>
      </c>
      <c r="I177" s="77" t="s">
        <v>796</v>
      </c>
      <c r="J177" s="78" t="s">
        <v>1061</v>
      </c>
      <c r="K177" s="69">
        <v>429.745</v>
      </c>
      <c r="L177" s="69">
        <v>531.55899999999997</v>
      </c>
      <c r="M177" s="24">
        <f>L177-K177</f>
        <v>101.81399999999996</v>
      </c>
      <c r="N177" s="107" t="s">
        <v>855</v>
      </c>
      <c r="O177" s="27" t="s">
        <v>796</v>
      </c>
      <c r="P177" s="28" t="s">
        <v>1130</v>
      </c>
      <c r="Q177" s="87"/>
      <c r="R177" s="87" t="s">
        <v>856</v>
      </c>
      <c r="S177" s="80" t="s">
        <v>857</v>
      </c>
      <c r="T177" s="81" t="s">
        <v>858</v>
      </c>
      <c r="U177" s="82" t="s">
        <v>341</v>
      </c>
      <c r="V177" s="65"/>
      <c r="W177" s="138" t="s">
        <v>859</v>
      </c>
      <c r="X177" s="66">
        <v>112</v>
      </c>
      <c r="Y177" s="138" t="s">
        <v>855</v>
      </c>
      <c r="Z177" s="67"/>
      <c r="AA177" s="82"/>
      <c r="AB177" s="65"/>
      <c r="AC177" s="138" t="s">
        <v>697</v>
      </c>
      <c r="AD177" s="66"/>
      <c r="AE177" s="138" t="s">
        <v>855</v>
      </c>
      <c r="AF177" s="67"/>
      <c r="AG177" s="82"/>
      <c r="AH177" s="65"/>
      <c r="AI177" s="138" t="s">
        <v>855</v>
      </c>
      <c r="AJ177" s="66"/>
      <c r="AK177" s="138" t="s">
        <v>855</v>
      </c>
      <c r="AL177" s="67"/>
      <c r="AM177" s="84"/>
      <c r="AN177" s="60" t="s">
        <v>43</v>
      </c>
      <c r="AO177" s="85" t="s">
        <v>27</v>
      </c>
      <c r="AP177" s="85"/>
      <c r="AQ177" s="86"/>
    </row>
    <row r="178" spans="1:43" ht="69.599999999999994" customHeight="1" thickBot="1" x14ac:dyDescent="0.2">
      <c r="A178" s="74">
        <v>123</v>
      </c>
      <c r="B178" s="75" t="s">
        <v>536</v>
      </c>
      <c r="C178" s="75" t="s">
        <v>860</v>
      </c>
      <c r="D178" s="75" t="s">
        <v>1273</v>
      </c>
      <c r="E178" s="69">
        <v>30439.200000000001</v>
      </c>
      <c r="F178" s="192">
        <f>44097.038667-21982.41</f>
        <v>22114.628667000001</v>
      </c>
      <c r="G178" s="69">
        <v>20735.993533000001</v>
      </c>
      <c r="H178" s="96" t="s">
        <v>806</v>
      </c>
      <c r="I178" s="77" t="s">
        <v>796</v>
      </c>
      <c r="J178" s="78" t="s">
        <v>1077</v>
      </c>
      <c r="K178" s="69">
        <v>26253.58</v>
      </c>
      <c r="L178" s="69">
        <v>26256.752</v>
      </c>
      <c r="M178" s="24">
        <f t="shared" ref="M178" si="30">L178-K178</f>
        <v>3.1719999999986612</v>
      </c>
      <c r="N178" s="107" t="s">
        <v>697</v>
      </c>
      <c r="O178" s="27" t="s">
        <v>796</v>
      </c>
      <c r="P178" s="28" t="s">
        <v>1129</v>
      </c>
      <c r="Q178" s="87" t="s">
        <v>1242</v>
      </c>
      <c r="R178" s="87" t="s">
        <v>856</v>
      </c>
      <c r="S178" s="80" t="s">
        <v>857</v>
      </c>
      <c r="T178" s="88" t="s">
        <v>858</v>
      </c>
      <c r="U178" s="82" t="s">
        <v>341</v>
      </c>
      <c r="V178" s="65"/>
      <c r="W178" s="138" t="s">
        <v>697</v>
      </c>
      <c r="X178" s="66">
        <v>113</v>
      </c>
      <c r="Y178" s="138" t="s">
        <v>697</v>
      </c>
      <c r="Z178" s="67"/>
      <c r="AA178" s="82"/>
      <c r="AB178" s="65"/>
      <c r="AC178" s="138" t="s">
        <v>697</v>
      </c>
      <c r="AD178" s="66"/>
      <c r="AE178" s="138" t="s">
        <v>697</v>
      </c>
      <c r="AF178" s="67"/>
      <c r="AG178" s="82"/>
      <c r="AH178" s="65"/>
      <c r="AI178" s="138" t="s">
        <v>697</v>
      </c>
      <c r="AJ178" s="66"/>
      <c r="AK178" s="138" t="s">
        <v>697</v>
      </c>
      <c r="AL178" s="67"/>
      <c r="AM178" s="84"/>
      <c r="AN178" s="60" t="s">
        <v>44</v>
      </c>
      <c r="AO178" s="85" t="s">
        <v>27</v>
      </c>
      <c r="AP178" s="85"/>
      <c r="AQ178" s="86"/>
    </row>
    <row r="179" spans="1:43" ht="21" customHeight="1" x14ac:dyDescent="0.15">
      <c r="A179" s="11"/>
      <c r="B179" s="12" t="s">
        <v>537</v>
      </c>
      <c r="C179" s="12"/>
      <c r="D179" s="12"/>
      <c r="E179" s="191"/>
      <c r="F179" s="160"/>
      <c r="G179" s="160"/>
      <c r="H179" s="14"/>
      <c r="I179" s="14"/>
      <c r="J179" s="14"/>
      <c r="K179" s="182"/>
      <c r="L179" s="182"/>
      <c r="M179" s="182"/>
      <c r="N179" s="187"/>
      <c r="O179" s="16"/>
      <c r="P179" s="14"/>
      <c r="Q179" s="13"/>
      <c r="R179" s="13"/>
      <c r="S179" s="13"/>
      <c r="T179" s="17"/>
      <c r="U179" s="17"/>
      <c r="V179" s="17"/>
      <c r="W179" s="17"/>
      <c r="X179" s="17"/>
      <c r="Y179" s="17"/>
      <c r="Z179" s="17"/>
      <c r="AA179" s="17"/>
      <c r="AB179" s="17"/>
      <c r="AC179" s="17"/>
      <c r="AD179" s="17"/>
      <c r="AE179" s="17"/>
      <c r="AF179" s="17"/>
      <c r="AG179" s="17"/>
      <c r="AH179" s="17"/>
      <c r="AI179" s="17"/>
      <c r="AJ179" s="17"/>
      <c r="AK179" s="17"/>
      <c r="AL179" s="17"/>
      <c r="AM179" s="17"/>
      <c r="AN179" s="17"/>
      <c r="AO179" s="13"/>
      <c r="AP179" s="13"/>
      <c r="AQ179" s="18"/>
    </row>
    <row r="180" spans="1:43" ht="51" customHeight="1" thickBot="1" x14ac:dyDescent="0.2">
      <c r="A180" s="74">
        <v>124</v>
      </c>
      <c r="B180" s="75" t="s">
        <v>538</v>
      </c>
      <c r="C180" s="75" t="s">
        <v>830</v>
      </c>
      <c r="D180" s="75" t="s">
        <v>333</v>
      </c>
      <c r="E180" s="69">
        <v>72.168999999999997</v>
      </c>
      <c r="F180" s="69">
        <f>E180</f>
        <v>72.168999999999997</v>
      </c>
      <c r="G180" s="69">
        <v>54.665903</v>
      </c>
      <c r="H180" s="96" t="s">
        <v>806</v>
      </c>
      <c r="I180" s="77" t="s">
        <v>796</v>
      </c>
      <c r="J180" s="78" t="s">
        <v>1078</v>
      </c>
      <c r="K180" s="69">
        <v>71.61</v>
      </c>
      <c r="L180" s="69">
        <v>73.052000000000007</v>
      </c>
      <c r="M180" s="24">
        <f t="shared" ref="M180" si="31">L180-K180</f>
        <v>1.4420000000000073</v>
      </c>
      <c r="N180" s="107">
        <v>0</v>
      </c>
      <c r="O180" s="108" t="s">
        <v>796</v>
      </c>
      <c r="P180" s="75" t="s">
        <v>1128</v>
      </c>
      <c r="Q180" s="87" t="s">
        <v>1243</v>
      </c>
      <c r="R180" s="87" t="s">
        <v>831</v>
      </c>
      <c r="S180" s="80" t="s">
        <v>817</v>
      </c>
      <c r="T180" s="88" t="s">
        <v>832</v>
      </c>
      <c r="U180" s="82" t="s">
        <v>341</v>
      </c>
      <c r="V180" s="65"/>
      <c r="W180" s="138" t="s">
        <v>820</v>
      </c>
      <c r="X180" s="66">
        <v>114</v>
      </c>
      <c r="Y180" s="138" t="s">
        <v>45</v>
      </c>
      <c r="Z180" s="67"/>
      <c r="AA180" s="82"/>
      <c r="AB180" s="65"/>
      <c r="AC180" s="138" t="s">
        <v>820</v>
      </c>
      <c r="AD180" s="66"/>
      <c r="AE180" s="138" t="s">
        <v>820</v>
      </c>
      <c r="AF180" s="67"/>
      <c r="AG180" s="82"/>
      <c r="AH180" s="65"/>
      <c r="AI180" s="138" t="s">
        <v>820</v>
      </c>
      <c r="AJ180" s="66"/>
      <c r="AK180" s="138" t="s">
        <v>820</v>
      </c>
      <c r="AL180" s="67"/>
      <c r="AM180" s="84"/>
      <c r="AN180" s="60" t="s">
        <v>692</v>
      </c>
      <c r="AO180" s="85" t="s">
        <v>27</v>
      </c>
      <c r="AP180" s="85"/>
      <c r="AQ180" s="86"/>
    </row>
    <row r="181" spans="1:43" ht="21" customHeight="1" x14ac:dyDescent="0.15">
      <c r="A181" s="11"/>
      <c r="B181" s="12" t="s">
        <v>539</v>
      </c>
      <c r="C181" s="12"/>
      <c r="D181" s="12"/>
      <c r="E181" s="191"/>
      <c r="F181" s="160"/>
      <c r="G181" s="160"/>
      <c r="H181" s="14"/>
      <c r="I181" s="14"/>
      <c r="J181" s="14"/>
      <c r="K181" s="182"/>
      <c r="L181" s="182"/>
      <c r="M181" s="182"/>
      <c r="N181" s="187"/>
      <c r="O181" s="16"/>
      <c r="P181" s="14"/>
      <c r="Q181" s="13"/>
      <c r="R181" s="13"/>
      <c r="S181" s="13"/>
      <c r="T181" s="17"/>
      <c r="U181" s="17"/>
      <c r="V181" s="17"/>
      <c r="W181" s="17"/>
      <c r="X181" s="17"/>
      <c r="Y181" s="17"/>
      <c r="Z181" s="17"/>
      <c r="AA181" s="17"/>
      <c r="AB181" s="17"/>
      <c r="AC181" s="17"/>
      <c r="AD181" s="17"/>
      <c r="AE181" s="17"/>
      <c r="AF181" s="17"/>
      <c r="AG181" s="17"/>
      <c r="AH181" s="17"/>
      <c r="AI181" s="17"/>
      <c r="AJ181" s="17"/>
      <c r="AK181" s="17"/>
      <c r="AL181" s="17"/>
      <c r="AM181" s="17"/>
      <c r="AN181" s="17"/>
      <c r="AO181" s="13"/>
      <c r="AP181" s="13"/>
      <c r="AQ181" s="18"/>
    </row>
    <row r="182" spans="1:43" ht="51" customHeight="1" x14ac:dyDescent="0.15">
      <c r="A182" s="74">
        <v>125</v>
      </c>
      <c r="B182" s="75" t="s">
        <v>540</v>
      </c>
      <c r="C182" s="75" t="s">
        <v>519</v>
      </c>
      <c r="D182" s="75" t="s">
        <v>333</v>
      </c>
      <c r="E182" s="69">
        <v>240.3430000000003</v>
      </c>
      <c r="F182" s="192">
        <v>240.3430000000003</v>
      </c>
      <c r="G182" s="69">
        <v>187.78399099999999</v>
      </c>
      <c r="H182" s="96" t="s">
        <v>806</v>
      </c>
      <c r="I182" s="77" t="s">
        <v>796</v>
      </c>
      <c r="J182" s="78" t="s">
        <v>1061</v>
      </c>
      <c r="K182" s="69">
        <v>216.21299999999997</v>
      </c>
      <c r="L182" s="69">
        <v>232.803</v>
      </c>
      <c r="M182" s="24">
        <f t="shared" si="28"/>
        <v>16.590000000000032</v>
      </c>
      <c r="N182" s="107">
        <v>0</v>
      </c>
      <c r="O182" s="27" t="s">
        <v>796</v>
      </c>
      <c r="P182" s="28" t="s">
        <v>1127</v>
      </c>
      <c r="Q182" s="87" t="s">
        <v>1244</v>
      </c>
      <c r="R182" s="87" t="s">
        <v>543</v>
      </c>
      <c r="S182" s="80" t="s">
        <v>360</v>
      </c>
      <c r="T182" s="88" t="s">
        <v>637</v>
      </c>
      <c r="U182" s="82" t="s">
        <v>341</v>
      </c>
      <c r="V182" s="65"/>
      <c r="W182" s="138" t="s">
        <v>45</v>
      </c>
      <c r="X182" s="66">
        <v>115</v>
      </c>
      <c r="Y182" s="138" t="s">
        <v>45</v>
      </c>
      <c r="Z182" s="67"/>
      <c r="AA182" s="82"/>
      <c r="AB182" s="65"/>
      <c r="AC182" s="138" t="s">
        <v>45</v>
      </c>
      <c r="AD182" s="66"/>
      <c r="AE182" s="138" t="s">
        <v>45</v>
      </c>
      <c r="AF182" s="67"/>
      <c r="AG182" s="82"/>
      <c r="AH182" s="65"/>
      <c r="AI182" s="138" t="s">
        <v>45</v>
      </c>
      <c r="AJ182" s="66"/>
      <c r="AK182" s="138" t="s">
        <v>45</v>
      </c>
      <c r="AL182" s="67"/>
      <c r="AM182" s="84"/>
      <c r="AN182" s="60" t="s">
        <v>334</v>
      </c>
      <c r="AO182" s="85"/>
      <c r="AP182" s="85"/>
      <c r="AQ182" s="86"/>
    </row>
    <row r="183" spans="1:43" ht="109.5" customHeight="1" thickBot="1" x14ac:dyDescent="0.2">
      <c r="A183" s="74">
        <v>126</v>
      </c>
      <c r="B183" s="75" t="s">
        <v>541</v>
      </c>
      <c r="C183" s="75" t="s">
        <v>348</v>
      </c>
      <c r="D183" s="75" t="s">
        <v>333</v>
      </c>
      <c r="E183" s="69">
        <v>2601.9409999999998</v>
      </c>
      <c r="F183" s="192">
        <v>3000.5460000000003</v>
      </c>
      <c r="G183" s="69">
        <v>874.49694799999997</v>
      </c>
      <c r="H183" s="96" t="s">
        <v>806</v>
      </c>
      <c r="I183" s="77" t="s">
        <v>796</v>
      </c>
      <c r="J183" s="78" t="s">
        <v>1079</v>
      </c>
      <c r="K183" s="69">
        <v>952.45299999999997</v>
      </c>
      <c r="L183" s="69">
        <v>2553.5300000000002</v>
      </c>
      <c r="M183" s="24">
        <f t="shared" si="28"/>
        <v>1601.0770000000002</v>
      </c>
      <c r="N183" s="107">
        <v>0</v>
      </c>
      <c r="O183" s="27" t="s">
        <v>796</v>
      </c>
      <c r="P183" s="28" t="s">
        <v>1126</v>
      </c>
      <c r="Q183" s="87" t="s">
        <v>1245</v>
      </c>
      <c r="R183" s="87" t="s">
        <v>543</v>
      </c>
      <c r="S183" s="80" t="s">
        <v>339</v>
      </c>
      <c r="T183" s="88" t="s">
        <v>637</v>
      </c>
      <c r="U183" s="82" t="s">
        <v>341</v>
      </c>
      <c r="V183" s="65"/>
      <c r="W183" s="138" t="s">
        <v>45</v>
      </c>
      <c r="X183" s="66">
        <v>116</v>
      </c>
      <c r="Y183" s="138" t="s">
        <v>45</v>
      </c>
      <c r="Z183" s="67"/>
      <c r="AA183" s="82"/>
      <c r="AB183" s="65"/>
      <c r="AC183" s="138" t="s">
        <v>45</v>
      </c>
      <c r="AD183" s="66"/>
      <c r="AE183" s="138" t="s">
        <v>45</v>
      </c>
      <c r="AF183" s="67"/>
      <c r="AG183" s="82"/>
      <c r="AH183" s="65"/>
      <c r="AI183" s="138" t="s">
        <v>45</v>
      </c>
      <c r="AJ183" s="66"/>
      <c r="AK183" s="138" t="s">
        <v>45</v>
      </c>
      <c r="AL183" s="67"/>
      <c r="AM183" s="84"/>
      <c r="AN183" s="60" t="s">
        <v>692</v>
      </c>
      <c r="AO183" s="85"/>
      <c r="AP183" s="85" t="s">
        <v>27</v>
      </c>
      <c r="AQ183" s="86"/>
    </row>
    <row r="184" spans="1:43" ht="21" customHeight="1" x14ac:dyDescent="0.15">
      <c r="A184" s="11"/>
      <c r="B184" s="12" t="s">
        <v>544</v>
      </c>
      <c r="C184" s="12"/>
      <c r="D184" s="12"/>
      <c r="E184" s="191"/>
      <c r="F184" s="160"/>
      <c r="G184" s="160"/>
      <c r="H184" s="14"/>
      <c r="I184" s="14"/>
      <c r="J184" s="14"/>
      <c r="K184" s="182"/>
      <c r="L184" s="182"/>
      <c r="M184" s="182"/>
      <c r="N184" s="187"/>
      <c r="O184" s="16"/>
      <c r="P184" s="14"/>
      <c r="Q184" s="13"/>
      <c r="R184" s="13"/>
      <c r="S184" s="13"/>
      <c r="T184" s="17"/>
      <c r="U184" s="17"/>
      <c r="V184" s="17"/>
      <c r="W184" s="17"/>
      <c r="X184" s="17"/>
      <c r="Y184" s="17"/>
      <c r="Z184" s="17"/>
      <c r="AA184" s="17"/>
      <c r="AB184" s="17"/>
      <c r="AC184" s="17"/>
      <c r="AD184" s="17"/>
      <c r="AE184" s="17"/>
      <c r="AF184" s="17"/>
      <c r="AG184" s="17"/>
      <c r="AH184" s="17"/>
      <c r="AI184" s="17"/>
      <c r="AJ184" s="17"/>
      <c r="AK184" s="17"/>
      <c r="AL184" s="17"/>
      <c r="AM184" s="17"/>
      <c r="AN184" s="17"/>
      <c r="AO184" s="13"/>
      <c r="AP184" s="13"/>
      <c r="AQ184" s="18"/>
    </row>
    <row r="185" spans="1:43" ht="66.75" customHeight="1" thickBot="1" x14ac:dyDescent="0.2">
      <c r="A185" s="74">
        <v>127</v>
      </c>
      <c r="B185" s="75" t="s">
        <v>545</v>
      </c>
      <c r="C185" s="75" t="s">
        <v>546</v>
      </c>
      <c r="D185" s="75" t="s">
        <v>333</v>
      </c>
      <c r="E185" s="69">
        <v>1379546.916</v>
      </c>
      <c r="F185" s="192">
        <v>1379546.916</v>
      </c>
      <c r="G185" s="69">
        <v>1331428.0304479999</v>
      </c>
      <c r="H185" s="96" t="s">
        <v>806</v>
      </c>
      <c r="I185" s="77" t="s">
        <v>796</v>
      </c>
      <c r="J185" s="78" t="s">
        <v>1080</v>
      </c>
      <c r="K185" s="69">
        <v>1348808.068</v>
      </c>
      <c r="L185" s="69">
        <v>1338576.3119999999</v>
      </c>
      <c r="M185" s="24">
        <f t="shared" si="28"/>
        <v>-10231.756000000052</v>
      </c>
      <c r="N185" s="107">
        <v>0</v>
      </c>
      <c r="O185" s="27" t="s">
        <v>796</v>
      </c>
      <c r="P185" s="28" t="s">
        <v>1125</v>
      </c>
      <c r="Q185" s="87"/>
      <c r="R185" s="87" t="s">
        <v>543</v>
      </c>
      <c r="S185" s="80" t="s">
        <v>547</v>
      </c>
      <c r="T185" s="81" t="s">
        <v>548</v>
      </c>
      <c r="U185" s="82" t="s">
        <v>341</v>
      </c>
      <c r="V185" s="65"/>
      <c r="W185" s="138" t="s">
        <v>45</v>
      </c>
      <c r="X185" s="66">
        <v>118</v>
      </c>
      <c r="Y185" s="138" t="s">
        <v>45</v>
      </c>
      <c r="Z185" s="67"/>
      <c r="AA185" s="82"/>
      <c r="AB185" s="65"/>
      <c r="AC185" s="138" t="s">
        <v>45</v>
      </c>
      <c r="AD185" s="66"/>
      <c r="AE185" s="138" t="s">
        <v>45</v>
      </c>
      <c r="AF185" s="67"/>
      <c r="AG185" s="82"/>
      <c r="AH185" s="65"/>
      <c r="AI185" s="138" t="s">
        <v>45</v>
      </c>
      <c r="AJ185" s="66"/>
      <c r="AK185" s="138" t="s">
        <v>45</v>
      </c>
      <c r="AL185" s="67"/>
      <c r="AM185" s="84"/>
      <c r="AN185" s="60" t="s">
        <v>44</v>
      </c>
      <c r="AO185" s="85"/>
      <c r="AP185" s="85" t="s">
        <v>27</v>
      </c>
      <c r="AQ185" s="86"/>
    </row>
    <row r="186" spans="1:43" ht="21" customHeight="1" x14ac:dyDescent="0.15">
      <c r="A186" s="11"/>
      <c r="B186" s="12" t="s">
        <v>549</v>
      </c>
      <c r="C186" s="12"/>
      <c r="D186" s="12"/>
      <c r="E186" s="191"/>
      <c r="F186" s="160"/>
      <c r="G186" s="160"/>
      <c r="H186" s="14"/>
      <c r="I186" s="14"/>
      <c r="J186" s="14"/>
      <c r="K186" s="182"/>
      <c r="L186" s="182"/>
      <c r="M186" s="182"/>
      <c r="N186" s="187"/>
      <c r="O186" s="16"/>
      <c r="P186" s="14"/>
      <c r="Q186" s="13"/>
      <c r="R186" s="13"/>
      <c r="S186" s="13"/>
      <c r="T186" s="17"/>
      <c r="U186" s="17"/>
      <c r="V186" s="17"/>
      <c r="W186" s="17"/>
      <c r="X186" s="17"/>
      <c r="Y186" s="17"/>
      <c r="Z186" s="17"/>
      <c r="AA186" s="17"/>
      <c r="AB186" s="17"/>
      <c r="AC186" s="17"/>
      <c r="AD186" s="17"/>
      <c r="AE186" s="17"/>
      <c r="AF186" s="17"/>
      <c r="AG186" s="17"/>
      <c r="AH186" s="17"/>
      <c r="AI186" s="17"/>
      <c r="AJ186" s="17"/>
      <c r="AK186" s="17"/>
      <c r="AL186" s="17"/>
      <c r="AM186" s="17"/>
      <c r="AN186" s="17"/>
      <c r="AO186" s="13"/>
      <c r="AP186" s="13"/>
      <c r="AQ186" s="18"/>
    </row>
    <row r="187" spans="1:43" ht="51" customHeight="1" thickBot="1" x14ac:dyDescent="0.2">
      <c r="A187" s="144">
        <v>128</v>
      </c>
      <c r="B187" s="140" t="s">
        <v>550</v>
      </c>
      <c r="C187" s="140" t="s">
        <v>335</v>
      </c>
      <c r="D187" s="140" t="s">
        <v>333</v>
      </c>
      <c r="E187" s="69">
        <v>911456.804</v>
      </c>
      <c r="F187" s="192">
        <v>911456.804</v>
      </c>
      <c r="G187" s="69">
        <v>907380.73404600006</v>
      </c>
      <c r="H187" s="96" t="s">
        <v>806</v>
      </c>
      <c r="I187" s="77" t="s">
        <v>796</v>
      </c>
      <c r="J187" s="145" t="s">
        <v>1081</v>
      </c>
      <c r="K187" s="69">
        <v>1185160.7350000001</v>
      </c>
      <c r="L187" s="69">
        <v>1185276.953</v>
      </c>
      <c r="M187" s="24">
        <f t="shared" si="28"/>
        <v>116.21799999987707</v>
      </c>
      <c r="N187" s="107">
        <v>0</v>
      </c>
      <c r="O187" s="27" t="s">
        <v>796</v>
      </c>
      <c r="P187" s="28" t="s">
        <v>1124</v>
      </c>
      <c r="Q187" s="141"/>
      <c r="R187" s="87" t="s">
        <v>543</v>
      </c>
      <c r="S187" s="80" t="s">
        <v>547</v>
      </c>
      <c r="T187" s="81" t="s">
        <v>638</v>
      </c>
      <c r="U187" s="149" t="s">
        <v>341</v>
      </c>
      <c r="V187" s="65"/>
      <c r="W187" s="65" t="s">
        <v>45</v>
      </c>
      <c r="X187" s="146">
        <v>119</v>
      </c>
      <c r="Y187" s="65" t="s">
        <v>45</v>
      </c>
      <c r="Z187" s="150"/>
      <c r="AA187" s="82"/>
      <c r="AB187" s="65"/>
      <c r="AC187" s="138" t="s">
        <v>45</v>
      </c>
      <c r="AD187" s="66"/>
      <c r="AE187" s="138" t="s">
        <v>45</v>
      </c>
      <c r="AF187" s="67"/>
      <c r="AG187" s="82"/>
      <c r="AH187" s="65"/>
      <c r="AI187" s="138" t="s">
        <v>45</v>
      </c>
      <c r="AJ187" s="66"/>
      <c r="AK187" s="138" t="s">
        <v>45</v>
      </c>
      <c r="AL187" s="67"/>
      <c r="AM187" s="84"/>
      <c r="AN187" s="142" t="s">
        <v>44</v>
      </c>
      <c r="AO187" s="147"/>
      <c r="AP187" s="143" t="s">
        <v>27</v>
      </c>
      <c r="AQ187" s="148" t="s">
        <v>24</v>
      </c>
    </row>
    <row r="188" spans="1:43" ht="21" customHeight="1" x14ac:dyDescent="0.15">
      <c r="A188" s="11"/>
      <c r="B188" s="12" t="s">
        <v>551</v>
      </c>
      <c r="C188" s="12"/>
      <c r="D188" s="12"/>
      <c r="E188" s="191"/>
      <c r="F188" s="160"/>
      <c r="G188" s="160"/>
      <c r="H188" s="14"/>
      <c r="I188" s="14"/>
      <c r="J188" s="14"/>
      <c r="K188" s="182"/>
      <c r="L188" s="182"/>
      <c r="M188" s="182"/>
      <c r="N188" s="187"/>
      <c r="O188" s="16"/>
      <c r="P188" s="14"/>
      <c r="Q188" s="13"/>
      <c r="R188" s="13"/>
      <c r="S188" s="13"/>
      <c r="T188" s="17"/>
      <c r="U188" s="17"/>
      <c r="V188" s="17"/>
      <c r="W188" s="17"/>
      <c r="X188" s="17"/>
      <c r="Y188" s="17"/>
      <c r="Z188" s="17"/>
      <c r="AA188" s="17"/>
      <c r="AB188" s="17"/>
      <c r="AC188" s="17"/>
      <c r="AD188" s="17"/>
      <c r="AE188" s="17"/>
      <c r="AF188" s="17"/>
      <c r="AG188" s="17"/>
      <c r="AH188" s="17"/>
      <c r="AI188" s="17"/>
      <c r="AJ188" s="17"/>
      <c r="AK188" s="17"/>
      <c r="AL188" s="17"/>
      <c r="AM188" s="17"/>
      <c r="AN188" s="17"/>
      <c r="AO188" s="13"/>
      <c r="AP188" s="13"/>
      <c r="AQ188" s="18"/>
    </row>
    <row r="189" spans="1:43" ht="83.25" customHeight="1" x14ac:dyDescent="0.15">
      <c r="A189" s="74">
        <v>129</v>
      </c>
      <c r="B189" s="75" t="s">
        <v>552</v>
      </c>
      <c r="C189" s="75" t="s">
        <v>335</v>
      </c>
      <c r="D189" s="75" t="s">
        <v>333</v>
      </c>
      <c r="E189" s="69">
        <v>135648.66390000001</v>
      </c>
      <c r="F189" s="192">
        <v>135471.02100000001</v>
      </c>
      <c r="G189" s="69">
        <v>122190.14870000001</v>
      </c>
      <c r="H189" s="96" t="s">
        <v>806</v>
      </c>
      <c r="I189" s="77" t="s">
        <v>796</v>
      </c>
      <c r="J189" s="78" t="s">
        <v>1081</v>
      </c>
      <c r="K189" s="69">
        <v>147438.31200000001</v>
      </c>
      <c r="L189" s="69">
        <v>147530.18700000001</v>
      </c>
      <c r="M189" s="24">
        <f t="shared" si="28"/>
        <v>91.875</v>
      </c>
      <c r="N189" s="107">
        <v>0</v>
      </c>
      <c r="O189" s="27" t="s">
        <v>796</v>
      </c>
      <c r="P189" s="28" t="s">
        <v>1123</v>
      </c>
      <c r="Q189" s="87"/>
      <c r="R189" s="87" t="s">
        <v>543</v>
      </c>
      <c r="S189" s="80" t="s">
        <v>547</v>
      </c>
      <c r="T189" s="81" t="s">
        <v>555</v>
      </c>
      <c r="U189" s="82" t="s">
        <v>341</v>
      </c>
      <c r="V189" s="65"/>
      <c r="W189" s="138" t="s">
        <v>45</v>
      </c>
      <c r="X189" s="66">
        <v>120</v>
      </c>
      <c r="Y189" s="138" t="s">
        <v>45</v>
      </c>
      <c r="Z189" s="67"/>
      <c r="AA189" s="82"/>
      <c r="AB189" s="65"/>
      <c r="AC189" s="138" t="s">
        <v>45</v>
      </c>
      <c r="AD189" s="66"/>
      <c r="AE189" s="138" t="s">
        <v>45</v>
      </c>
      <c r="AF189" s="67"/>
      <c r="AG189" s="82"/>
      <c r="AH189" s="65"/>
      <c r="AI189" s="138" t="s">
        <v>45</v>
      </c>
      <c r="AJ189" s="66"/>
      <c r="AK189" s="138" t="s">
        <v>45</v>
      </c>
      <c r="AL189" s="67"/>
      <c r="AM189" s="84"/>
      <c r="AN189" s="60" t="s">
        <v>44</v>
      </c>
      <c r="AO189" s="85"/>
      <c r="AP189" s="85" t="s">
        <v>27</v>
      </c>
      <c r="AQ189" s="86"/>
    </row>
    <row r="190" spans="1:43" ht="111" customHeight="1" thickBot="1" x14ac:dyDescent="0.2">
      <c r="A190" s="74">
        <v>130</v>
      </c>
      <c r="B190" s="75" t="s">
        <v>553</v>
      </c>
      <c r="C190" s="75" t="s">
        <v>336</v>
      </c>
      <c r="D190" s="75" t="s">
        <v>333</v>
      </c>
      <c r="E190" s="69">
        <v>170113.413</v>
      </c>
      <c r="F190" s="192">
        <v>170113.413</v>
      </c>
      <c r="G190" s="69">
        <v>170055.00599999999</v>
      </c>
      <c r="H190" s="96" t="s">
        <v>806</v>
      </c>
      <c r="I190" s="77" t="s">
        <v>797</v>
      </c>
      <c r="J190" s="78" t="s">
        <v>1082</v>
      </c>
      <c r="K190" s="69">
        <v>202005.81599999999</v>
      </c>
      <c r="L190" s="69">
        <v>202005.81599999999</v>
      </c>
      <c r="M190" s="24">
        <f t="shared" si="28"/>
        <v>0</v>
      </c>
      <c r="N190" s="107">
        <v>0</v>
      </c>
      <c r="O190" s="27" t="s">
        <v>804</v>
      </c>
      <c r="P190" s="28" t="s">
        <v>909</v>
      </c>
      <c r="Q190" s="87"/>
      <c r="R190" s="87" t="s">
        <v>543</v>
      </c>
      <c r="S190" s="80" t="s">
        <v>554</v>
      </c>
      <c r="T190" s="81" t="s">
        <v>639</v>
      </c>
      <c r="U190" s="82" t="s">
        <v>341</v>
      </c>
      <c r="V190" s="65"/>
      <c r="W190" s="138" t="s">
        <v>45</v>
      </c>
      <c r="X190" s="66">
        <v>121</v>
      </c>
      <c r="Y190" s="138" t="s">
        <v>45</v>
      </c>
      <c r="Z190" s="67"/>
      <c r="AA190" s="82"/>
      <c r="AB190" s="65"/>
      <c r="AC190" s="138" t="s">
        <v>45</v>
      </c>
      <c r="AD190" s="66"/>
      <c r="AE190" s="138" t="s">
        <v>45</v>
      </c>
      <c r="AF190" s="67"/>
      <c r="AG190" s="82"/>
      <c r="AH190" s="65"/>
      <c r="AI190" s="138" t="s">
        <v>45</v>
      </c>
      <c r="AJ190" s="66"/>
      <c r="AK190" s="138" t="s">
        <v>45</v>
      </c>
      <c r="AL190" s="67"/>
      <c r="AM190" s="84"/>
      <c r="AN190" s="60" t="s">
        <v>44</v>
      </c>
      <c r="AO190" s="85"/>
      <c r="AP190" s="85" t="s">
        <v>27</v>
      </c>
      <c r="AQ190" s="86"/>
    </row>
    <row r="191" spans="1:43" ht="21" customHeight="1" x14ac:dyDescent="0.15">
      <c r="A191" s="11"/>
      <c r="B191" s="12" t="s">
        <v>556</v>
      </c>
      <c r="C191" s="12"/>
      <c r="D191" s="12"/>
      <c r="E191" s="191"/>
      <c r="F191" s="160"/>
      <c r="G191" s="160"/>
      <c r="H191" s="14"/>
      <c r="I191" s="14"/>
      <c r="J191" s="14"/>
      <c r="K191" s="182"/>
      <c r="L191" s="182"/>
      <c r="M191" s="182"/>
      <c r="N191" s="187"/>
      <c r="O191" s="16"/>
      <c r="P191" s="14"/>
      <c r="Q191" s="13"/>
      <c r="R191" s="13"/>
      <c r="S191" s="13"/>
      <c r="T191" s="17"/>
      <c r="U191" s="17"/>
      <c r="V191" s="17"/>
      <c r="W191" s="17"/>
      <c r="X191" s="17"/>
      <c r="Y191" s="17"/>
      <c r="Z191" s="17"/>
      <c r="AA191" s="17"/>
      <c r="AB191" s="17"/>
      <c r="AC191" s="17"/>
      <c r="AD191" s="17"/>
      <c r="AE191" s="17"/>
      <c r="AF191" s="17"/>
      <c r="AG191" s="17"/>
      <c r="AH191" s="17"/>
      <c r="AI191" s="17"/>
      <c r="AJ191" s="17"/>
      <c r="AK191" s="17"/>
      <c r="AL191" s="17"/>
      <c r="AM191" s="17"/>
      <c r="AN191" s="17"/>
      <c r="AO191" s="13"/>
      <c r="AP191" s="13"/>
      <c r="AQ191" s="18"/>
    </row>
    <row r="192" spans="1:43" ht="45.75" customHeight="1" x14ac:dyDescent="0.15">
      <c r="A192" s="74">
        <v>131</v>
      </c>
      <c r="B192" s="75" t="s">
        <v>699</v>
      </c>
      <c r="C192" s="75" t="s">
        <v>833</v>
      </c>
      <c r="D192" s="75" t="s">
        <v>333</v>
      </c>
      <c r="E192" s="69">
        <v>133.303</v>
      </c>
      <c r="F192" s="69">
        <f t="shared" ref="F192:F194" si="32">E192</f>
        <v>133.303</v>
      </c>
      <c r="G192" s="69">
        <v>80.594431</v>
      </c>
      <c r="H192" s="96" t="s">
        <v>806</v>
      </c>
      <c r="I192" s="77" t="s">
        <v>796</v>
      </c>
      <c r="J192" s="78" t="s">
        <v>1083</v>
      </c>
      <c r="K192" s="69">
        <v>177.61699999999999</v>
      </c>
      <c r="L192" s="69">
        <v>227.24799999999999</v>
      </c>
      <c r="M192" s="24">
        <f t="shared" ref="M192:M198" si="33">L192-K192</f>
        <v>49.631</v>
      </c>
      <c r="N192" s="107">
        <v>0</v>
      </c>
      <c r="O192" s="108" t="s">
        <v>796</v>
      </c>
      <c r="P192" s="75" t="s">
        <v>1122</v>
      </c>
      <c r="Q192" s="87"/>
      <c r="R192" s="87" t="s">
        <v>834</v>
      </c>
      <c r="S192" s="80" t="s">
        <v>817</v>
      </c>
      <c r="T192" s="88" t="s">
        <v>835</v>
      </c>
      <c r="U192" s="82" t="s">
        <v>341</v>
      </c>
      <c r="V192" s="65"/>
      <c r="W192" s="138" t="s">
        <v>820</v>
      </c>
      <c r="X192" s="66">
        <v>122</v>
      </c>
      <c r="Y192" s="138" t="s">
        <v>820</v>
      </c>
      <c r="Z192" s="67"/>
      <c r="AA192" s="82"/>
      <c r="AB192" s="65"/>
      <c r="AC192" s="138" t="s">
        <v>820</v>
      </c>
      <c r="AD192" s="66"/>
      <c r="AE192" s="138" t="s">
        <v>819</v>
      </c>
      <c r="AF192" s="67"/>
      <c r="AG192" s="82"/>
      <c r="AH192" s="65"/>
      <c r="AI192" s="138" t="s">
        <v>819</v>
      </c>
      <c r="AJ192" s="66"/>
      <c r="AK192" s="138" t="s">
        <v>820</v>
      </c>
      <c r="AL192" s="67"/>
      <c r="AM192" s="84"/>
      <c r="AN192" s="60" t="s">
        <v>44</v>
      </c>
      <c r="AO192" s="85"/>
      <c r="AP192" s="85"/>
      <c r="AQ192" s="86"/>
    </row>
    <row r="193" spans="1:43" ht="66.75" customHeight="1" x14ac:dyDescent="0.15">
      <c r="A193" s="74">
        <v>132</v>
      </c>
      <c r="B193" s="75" t="s">
        <v>700</v>
      </c>
      <c r="C193" s="75" t="s">
        <v>836</v>
      </c>
      <c r="D193" s="75" t="s">
        <v>333</v>
      </c>
      <c r="E193" s="69">
        <v>36.219000000000001</v>
      </c>
      <c r="F193" s="69">
        <f t="shared" si="32"/>
        <v>36.219000000000001</v>
      </c>
      <c r="G193" s="69">
        <v>22.863475000000001</v>
      </c>
      <c r="H193" s="96" t="s">
        <v>806</v>
      </c>
      <c r="I193" s="77" t="s">
        <v>796</v>
      </c>
      <c r="J193" s="78" t="s">
        <v>1084</v>
      </c>
      <c r="K193" s="69">
        <v>47.408999999999999</v>
      </c>
      <c r="L193" s="69">
        <v>48.256999999999998</v>
      </c>
      <c r="M193" s="24">
        <f t="shared" si="33"/>
        <v>0.84799999999999898</v>
      </c>
      <c r="N193" s="107">
        <v>0</v>
      </c>
      <c r="O193" s="108" t="s">
        <v>796</v>
      </c>
      <c r="P193" s="75" t="s">
        <v>1186</v>
      </c>
      <c r="Q193" s="87"/>
      <c r="R193" s="87" t="s">
        <v>834</v>
      </c>
      <c r="S193" s="80" t="s">
        <v>339</v>
      </c>
      <c r="T193" s="88" t="s">
        <v>835</v>
      </c>
      <c r="U193" s="82" t="s">
        <v>341</v>
      </c>
      <c r="V193" s="65"/>
      <c r="W193" s="138" t="s">
        <v>820</v>
      </c>
      <c r="X193" s="66">
        <v>123</v>
      </c>
      <c r="Y193" s="138" t="s">
        <v>820</v>
      </c>
      <c r="Z193" s="67"/>
      <c r="AA193" s="82"/>
      <c r="AB193" s="65"/>
      <c r="AC193" s="138" t="s">
        <v>820</v>
      </c>
      <c r="AD193" s="66"/>
      <c r="AE193" s="138" t="s">
        <v>820</v>
      </c>
      <c r="AF193" s="67"/>
      <c r="AG193" s="82"/>
      <c r="AH193" s="65"/>
      <c r="AI193" s="138" t="s">
        <v>819</v>
      </c>
      <c r="AJ193" s="66"/>
      <c r="AK193" s="138" t="s">
        <v>820</v>
      </c>
      <c r="AL193" s="67"/>
      <c r="AM193" s="84"/>
      <c r="AN193" s="60" t="s">
        <v>334</v>
      </c>
      <c r="AO193" s="85"/>
      <c r="AP193" s="85"/>
      <c r="AQ193" s="86"/>
    </row>
    <row r="194" spans="1:43" ht="45.75" customHeight="1" thickBot="1" x14ac:dyDescent="0.2">
      <c r="A194" s="74">
        <v>133</v>
      </c>
      <c r="B194" s="75" t="s">
        <v>701</v>
      </c>
      <c r="C194" s="75" t="s">
        <v>837</v>
      </c>
      <c r="D194" s="75" t="s">
        <v>333</v>
      </c>
      <c r="E194" s="69">
        <v>167.636</v>
      </c>
      <c r="F194" s="69">
        <f t="shared" si="32"/>
        <v>167.636</v>
      </c>
      <c r="G194" s="69">
        <v>59.275730000000003</v>
      </c>
      <c r="H194" s="96" t="s">
        <v>806</v>
      </c>
      <c r="I194" s="77" t="s">
        <v>796</v>
      </c>
      <c r="J194" s="78" t="s">
        <v>1085</v>
      </c>
      <c r="K194" s="69">
        <v>116.818</v>
      </c>
      <c r="L194" s="69">
        <v>95.667000000000002</v>
      </c>
      <c r="M194" s="24">
        <f t="shared" si="33"/>
        <v>-21.150999999999996</v>
      </c>
      <c r="N194" s="107">
        <v>0</v>
      </c>
      <c r="O194" s="108" t="s">
        <v>796</v>
      </c>
      <c r="P194" s="75" t="s">
        <v>1121</v>
      </c>
      <c r="Q194" s="87"/>
      <c r="R194" s="87" t="s">
        <v>834</v>
      </c>
      <c r="S194" s="80" t="s">
        <v>339</v>
      </c>
      <c r="T194" s="88" t="s">
        <v>835</v>
      </c>
      <c r="U194" s="82" t="s">
        <v>341</v>
      </c>
      <c r="V194" s="65"/>
      <c r="W194" s="138" t="s">
        <v>45</v>
      </c>
      <c r="X194" s="66">
        <v>124</v>
      </c>
      <c r="Y194" s="138" t="s">
        <v>45</v>
      </c>
      <c r="Z194" s="67"/>
      <c r="AA194" s="82"/>
      <c r="AB194" s="65"/>
      <c r="AC194" s="138" t="s">
        <v>45</v>
      </c>
      <c r="AD194" s="66"/>
      <c r="AE194" s="138" t="s">
        <v>45</v>
      </c>
      <c r="AF194" s="67"/>
      <c r="AG194" s="82"/>
      <c r="AH194" s="65"/>
      <c r="AI194" s="138" t="s">
        <v>45</v>
      </c>
      <c r="AJ194" s="66"/>
      <c r="AK194" s="138" t="s">
        <v>45</v>
      </c>
      <c r="AL194" s="67"/>
      <c r="AM194" s="84"/>
      <c r="AN194" s="60" t="s">
        <v>43</v>
      </c>
      <c r="AO194" s="85"/>
      <c r="AP194" s="85"/>
      <c r="AQ194" s="86"/>
    </row>
    <row r="195" spans="1:43" ht="21" customHeight="1" x14ac:dyDescent="0.15">
      <c r="A195" s="11"/>
      <c r="B195" s="12" t="s">
        <v>557</v>
      </c>
      <c r="C195" s="12"/>
      <c r="D195" s="12"/>
      <c r="E195" s="191"/>
      <c r="F195" s="160"/>
      <c r="G195" s="160"/>
      <c r="H195" s="14"/>
      <c r="I195" s="14"/>
      <c r="J195" s="14"/>
      <c r="K195" s="182"/>
      <c r="L195" s="182"/>
      <c r="M195" s="182"/>
      <c r="N195" s="187"/>
      <c r="O195" s="16"/>
      <c r="P195" s="14"/>
      <c r="Q195" s="13"/>
      <c r="R195" s="13"/>
      <c r="S195" s="13"/>
      <c r="T195" s="17"/>
      <c r="U195" s="17"/>
      <c r="V195" s="17"/>
      <c r="W195" s="17"/>
      <c r="X195" s="17"/>
      <c r="Y195" s="17"/>
      <c r="Z195" s="17"/>
      <c r="AA195" s="17"/>
      <c r="AB195" s="17"/>
      <c r="AC195" s="17"/>
      <c r="AD195" s="17"/>
      <c r="AE195" s="17"/>
      <c r="AF195" s="17"/>
      <c r="AG195" s="17"/>
      <c r="AH195" s="17"/>
      <c r="AI195" s="17"/>
      <c r="AJ195" s="17"/>
      <c r="AK195" s="17"/>
      <c r="AL195" s="17"/>
      <c r="AM195" s="17"/>
      <c r="AN195" s="17"/>
      <c r="AO195" s="13"/>
      <c r="AP195" s="13"/>
      <c r="AQ195" s="18"/>
    </row>
    <row r="196" spans="1:43" ht="61.5" customHeight="1" x14ac:dyDescent="0.15">
      <c r="A196" s="74">
        <v>134</v>
      </c>
      <c r="B196" s="75" t="s">
        <v>861</v>
      </c>
      <c r="C196" s="75" t="s">
        <v>558</v>
      </c>
      <c r="D196" s="75" t="s">
        <v>333</v>
      </c>
      <c r="E196" s="69">
        <v>203.40799999999999</v>
      </c>
      <c r="F196" s="192">
        <v>203.40799999999999</v>
      </c>
      <c r="G196" s="69">
        <v>188.274</v>
      </c>
      <c r="H196" s="96" t="s">
        <v>806</v>
      </c>
      <c r="I196" s="77" t="s">
        <v>796</v>
      </c>
      <c r="J196" s="78" t="s">
        <v>1086</v>
      </c>
      <c r="K196" s="69">
        <v>202.34299999999999</v>
      </c>
      <c r="L196" s="69">
        <v>204.43899999999999</v>
      </c>
      <c r="M196" s="24">
        <f t="shared" si="33"/>
        <v>2.0960000000000036</v>
      </c>
      <c r="N196" s="24">
        <v>0</v>
      </c>
      <c r="O196" s="27" t="s">
        <v>796</v>
      </c>
      <c r="P196" s="28" t="s">
        <v>1120</v>
      </c>
      <c r="Q196" s="87"/>
      <c r="R196" s="87" t="s">
        <v>862</v>
      </c>
      <c r="S196" s="80" t="s">
        <v>857</v>
      </c>
      <c r="T196" s="81" t="s">
        <v>863</v>
      </c>
      <c r="U196" s="82" t="s">
        <v>341</v>
      </c>
      <c r="V196" s="65"/>
      <c r="W196" s="138" t="s">
        <v>697</v>
      </c>
      <c r="X196" s="66">
        <v>125</v>
      </c>
      <c r="Y196" s="138" t="s">
        <v>864</v>
      </c>
      <c r="Z196" s="67"/>
      <c r="AA196" s="82"/>
      <c r="AB196" s="65"/>
      <c r="AC196" s="138" t="s">
        <v>864</v>
      </c>
      <c r="AD196" s="66"/>
      <c r="AE196" s="138" t="s">
        <v>697</v>
      </c>
      <c r="AF196" s="67"/>
      <c r="AG196" s="82"/>
      <c r="AH196" s="65"/>
      <c r="AI196" s="138" t="s">
        <v>865</v>
      </c>
      <c r="AJ196" s="66"/>
      <c r="AK196" s="138" t="s">
        <v>697</v>
      </c>
      <c r="AL196" s="67"/>
      <c r="AM196" s="84"/>
      <c r="AN196" s="60" t="s">
        <v>44</v>
      </c>
      <c r="AO196" s="85"/>
      <c r="AP196" s="85"/>
      <c r="AQ196" s="86"/>
    </row>
    <row r="197" spans="1:43" ht="61.5" customHeight="1" x14ac:dyDescent="0.15">
      <c r="A197" s="74">
        <v>135</v>
      </c>
      <c r="B197" s="75" t="s">
        <v>866</v>
      </c>
      <c r="C197" s="75" t="s">
        <v>559</v>
      </c>
      <c r="D197" s="75" t="s">
        <v>333</v>
      </c>
      <c r="E197" s="69">
        <v>4.1689999999999996</v>
      </c>
      <c r="F197" s="192">
        <v>4.1689999999999996</v>
      </c>
      <c r="G197" s="69">
        <v>3.0630000000000002</v>
      </c>
      <c r="H197" s="96" t="s">
        <v>806</v>
      </c>
      <c r="I197" s="77" t="s">
        <v>797</v>
      </c>
      <c r="J197" s="78" t="s">
        <v>1087</v>
      </c>
      <c r="K197" s="69">
        <v>3.8820000000000001</v>
      </c>
      <c r="L197" s="69">
        <v>6.3259999999999996</v>
      </c>
      <c r="M197" s="24">
        <f t="shared" si="33"/>
        <v>2.4439999999999995</v>
      </c>
      <c r="N197" s="24">
        <v>0</v>
      </c>
      <c r="O197" s="27" t="s">
        <v>804</v>
      </c>
      <c r="P197" s="28" t="s">
        <v>1119</v>
      </c>
      <c r="Q197" s="87"/>
      <c r="R197" s="87" t="s">
        <v>862</v>
      </c>
      <c r="S197" s="80" t="s">
        <v>339</v>
      </c>
      <c r="T197" s="81" t="s">
        <v>863</v>
      </c>
      <c r="U197" s="82" t="s">
        <v>341</v>
      </c>
      <c r="V197" s="65"/>
      <c r="W197" s="138" t="s">
        <v>697</v>
      </c>
      <c r="X197" s="66">
        <v>126</v>
      </c>
      <c r="Y197" s="138" t="s">
        <v>697</v>
      </c>
      <c r="Z197" s="67"/>
      <c r="AA197" s="82"/>
      <c r="AB197" s="65"/>
      <c r="AC197" s="138" t="s">
        <v>864</v>
      </c>
      <c r="AD197" s="66"/>
      <c r="AE197" s="138" t="s">
        <v>697</v>
      </c>
      <c r="AF197" s="67"/>
      <c r="AG197" s="82"/>
      <c r="AH197" s="65"/>
      <c r="AI197" s="138" t="s">
        <v>697</v>
      </c>
      <c r="AJ197" s="66"/>
      <c r="AK197" s="138" t="s">
        <v>864</v>
      </c>
      <c r="AL197" s="67"/>
      <c r="AM197" s="84"/>
      <c r="AN197" s="60" t="s">
        <v>334</v>
      </c>
      <c r="AO197" s="85"/>
      <c r="AP197" s="85"/>
      <c r="AQ197" s="86"/>
    </row>
    <row r="198" spans="1:43" ht="88.5" customHeight="1" thickBot="1" x14ac:dyDescent="0.2">
      <c r="A198" s="74">
        <v>136</v>
      </c>
      <c r="B198" s="75" t="s">
        <v>867</v>
      </c>
      <c r="C198" s="75" t="s">
        <v>346</v>
      </c>
      <c r="D198" s="75" t="s">
        <v>333</v>
      </c>
      <c r="E198" s="69">
        <v>8.1829999999999998</v>
      </c>
      <c r="F198" s="192">
        <v>8.1829999999999998</v>
      </c>
      <c r="G198" s="69">
        <v>6.26</v>
      </c>
      <c r="H198" s="96" t="s">
        <v>868</v>
      </c>
      <c r="I198" s="77" t="s">
        <v>796</v>
      </c>
      <c r="J198" s="78" t="s">
        <v>1088</v>
      </c>
      <c r="K198" s="69">
        <v>8.2349999999999994</v>
      </c>
      <c r="L198" s="69">
        <v>8.2550000000000008</v>
      </c>
      <c r="M198" s="24">
        <f t="shared" si="33"/>
        <v>2.000000000000135E-2</v>
      </c>
      <c r="N198" s="24">
        <v>0</v>
      </c>
      <c r="O198" s="27" t="s">
        <v>796</v>
      </c>
      <c r="P198" s="28" t="s">
        <v>1118</v>
      </c>
      <c r="Q198" s="87"/>
      <c r="R198" s="87" t="s">
        <v>862</v>
      </c>
      <c r="S198" s="80" t="s">
        <v>339</v>
      </c>
      <c r="T198" s="81" t="s">
        <v>863</v>
      </c>
      <c r="U198" s="82" t="s">
        <v>341</v>
      </c>
      <c r="V198" s="65"/>
      <c r="W198" s="138" t="s">
        <v>697</v>
      </c>
      <c r="X198" s="66">
        <v>127</v>
      </c>
      <c r="Y198" s="138" t="s">
        <v>697</v>
      </c>
      <c r="Z198" s="67"/>
      <c r="AA198" s="82"/>
      <c r="AB198" s="65"/>
      <c r="AC198" s="138" t="s">
        <v>864</v>
      </c>
      <c r="AD198" s="66"/>
      <c r="AE198" s="138" t="s">
        <v>865</v>
      </c>
      <c r="AF198" s="67"/>
      <c r="AG198" s="82"/>
      <c r="AH198" s="65"/>
      <c r="AI198" s="138" t="s">
        <v>697</v>
      </c>
      <c r="AJ198" s="66"/>
      <c r="AK198" s="138" t="s">
        <v>864</v>
      </c>
      <c r="AL198" s="67"/>
      <c r="AM198" s="84"/>
      <c r="AN198" s="60" t="s">
        <v>709</v>
      </c>
      <c r="AO198" s="85"/>
      <c r="AP198" s="85"/>
      <c r="AQ198" s="86"/>
    </row>
    <row r="199" spans="1:43" ht="21" customHeight="1" x14ac:dyDescent="0.15">
      <c r="A199" s="11"/>
      <c r="B199" s="12" t="s">
        <v>560</v>
      </c>
      <c r="C199" s="12"/>
      <c r="D199" s="12"/>
      <c r="E199" s="191"/>
      <c r="F199" s="160"/>
      <c r="G199" s="160"/>
      <c r="H199" s="14"/>
      <c r="I199" s="14"/>
      <c r="J199" s="14"/>
      <c r="K199" s="182"/>
      <c r="L199" s="182"/>
      <c r="M199" s="182"/>
      <c r="N199" s="187"/>
      <c r="O199" s="16"/>
      <c r="P199" s="14"/>
      <c r="Q199" s="13"/>
      <c r="R199" s="13"/>
      <c r="S199" s="13"/>
      <c r="T199" s="17"/>
      <c r="U199" s="17"/>
      <c r="V199" s="17"/>
      <c r="W199" s="17"/>
      <c r="X199" s="17"/>
      <c r="Y199" s="17"/>
      <c r="Z199" s="17"/>
      <c r="AA199" s="17"/>
      <c r="AB199" s="17"/>
      <c r="AC199" s="17"/>
      <c r="AD199" s="17"/>
      <c r="AE199" s="17"/>
      <c r="AF199" s="17"/>
      <c r="AG199" s="17"/>
      <c r="AH199" s="17"/>
      <c r="AI199" s="17"/>
      <c r="AJ199" s="17"/>
      <c r="AK199" s="17"/>
      <c r="AL199" s="17"/>
      <c r="AM199" s="17"/>
      <c r="AN199" s="17"/>
      <c r="AO199" s="13"/>
      <c r="AP199" s="13"/>
      <c r="AQ199" s="18"/>
    </row>
    <row r="200" spans="1:43" ht="87.75" customHeight="1" thickBot="1" x14ac:dyDescent="0.2">
      <c r="A200" s="74">
        <v>137</v>
      </c>
      <c r="B200" s="75" t="s">
        <v>1246</v>
      </c>
      <c r="C200" s="75" t="s">
        <v>838</v>
      </c>
      <c r="D200" s="75" t="s">
        <v>333</v>
      </c>
      <c r="E200" s="69">
        <v>61.99</v>
      </c>
      <c r="F200" s="69">
        <f>E200+15.63498-11.937484</f>
        <v>65.68749600000001</v>
      </c>
      <c r="G200" s="69">
        <v>22.494568999999998</v>
      </c>
      <c r="H200" s="96" t="s">
        <v>839</v>
      </c>
      <c r="I200" s="77" t="s">
        <v>796</v>
      </c>
      <c r="J200" s="78" t="s">
        <v>1089</v>
      </c>
      <c r="K200" s="69">
        <v>76.891999999999996</v>
      </c>
      <c r="L200" s="69">
        <v>80.834999999999994</v>
      </c>
      <c r="M200" s="183">
        <f>L200-K200</f>
        <v>3.9429999999999978</v>
      </c>
      <c r="N200" s="107">
        <v>0</v>
      </c>
      <c r="O200" s="108" t="s">
        <v>796</v>
      </c>
      <c r="P200" s="75" t="s">
        <v>1117</v>
      </c>
      <c r="Q200" s="87"/>
      <c r="R200" s="87" t="s">
        <v>840</v>
      </c>
      <c r="S200" s="80" t="s">
        <v>817</v>
      </c>
      <c r="T200" s="88" t="s">
        <v>841</v>
      </c>
      <c r="U200" s="82" t="s">
        <v>341</v>
      </c>
      <c r="V200" s="65"/>
      <c r="W200" s="138" t="s">
        <v>842</v>
      </c>
      <c r="X200" s="66">
        <v>128</v>
      </c>
      <c r="Y200" s="138" t="s">
        <v>842</v>
      </c>
      <c r="Z200" s="67"/>
      <c r="AA200" s="82"/>
      <c r="AB200" s="65"/>
      <c r="AC200" s="138" t="s">
        <v>842</v>
      </c>
      <c r="AD200" s="66"/>
      <c r="AE200" s="138" t="s">
        <v>842</v>
      </c>
      <c r="AF200" s="67"/>
      <c r="AG200" s="82"/>
      <c r="AH200" s="65"/>
      <c r="AI200" s="138" t="s">
        <v>842</v>
      </c>
      <c r="AJ200" s="66"/>
      <c r="AK200" s="138" t="s">
        <v>842</v>
      </c>
      <c r="AL200" s="67"/>
      <c r="AM200" s="84"/>
      <c r="AN200" s="60" t="s">
        <v>709</v>
      </c>
      <c r="AO200" s="85"/>
      <c r="AP200" s="85"/>
      <c r="AQ200" s="86"/>
    </row>
    <row r="201" spans="1:43" ht="21" customHeight="1" x14ac:dyDescent="0.15">
      <c r="A201" s="11"/>
      <c r="B201" s="12" t="s">
        <v>561</v>
      </c>
      <c r="C201" s="12"/>
      <c r="D201" s="12"/>
      <c r="E201" s="191"/>
      <c r="F201" s="160"/>
      <c r="G201" s="160"/>
      <c r="H201" s="14"/>
      <c r="I201" s="14"/>
      <c r="J201" s="14"/>
      <c r="K201" s="182"/>
      <c r="L201" s="182"/>
      <c r="M201" s="182"/>
      <c r="N201" s="187"/>
      <c r="O201" s="16"/>
      <c r="P201" s="14"/>
      <c r="Q201" s="13"/>
      <c r="R201" s="13"/>
      <c r="S201" s="13"/>
      <c r="T201" s="17"/>
      <c r="U201" s="17"/>
      <c r="V201" s="17"/>
      <c r="W201" s="17"/>
      <c r="X201" s="17"/>
      <c r="Y201" s="17"/>
      <c r="Z201" s="17"/>
      <c r="AA201" s="17"/>
      <c r="AB201" s="17"/>
      <c r="AC201" s="17"/>
      <c r="AD201" s="17"/>
      <c r="AE201" s="17"/>
      <c r="AF201" s="17"/>
      <c r="AG201" s="17"/>
      <c r="AH201" s="17"/>
      <c r="AI201" s="17"/>
      <c r="AJ201" s="17"/>
      <c r="AK201" s="17"/>
      <c r="AL201" s="17"/>
      <c r="AM201" s="17"/>
      <c r="AN201" s="17"/>
      <c r="AO201" s="13"/>
      <c r="AP201" s="13"/>
      <c r="AQ201" s="18"/>
    </row>
    <row r="202" spans="1:43" ht="105" customHeight="1" thickBot="1" x14ac:dyDescent="0.2">
      <c r="A202" s="74">
        <v>138</v>
      </c>
      <c r="B202" s="75" t="s">
        <v>562</v>
      </c>
      <c r="C202" s="75" t="s">
        <v>674</v>
      </c>
      <c r="D202" s="75" t="s">
        <v>1274</v>
      </c>
      <c r="E202" s="69">
        <v>5051.0879999999997</v>
      </c>
      <c r="F202" s="69">
        <v>5051.0879999999997</v>
      </c>
      <c r="G202" s="69">
        <v>4345.7705159999996</v>
      </c>
      <c r="H202" s="94" t="s">
        <v>806</v>
      </c>
      <c r="I202" s="77" t="s">
        <v>807</v>
      </c>
      <c r="J202" s="78" t="s">
        <v>1090</v>
      </c>
      <c r="K202" s="69">
        <v>5031.9009999999998</v>
      </c>
      <c r="L202" s="69">
        <v>5904.67</v>
      </c>
      <c r="M202" s="69">
        <f t="shared" ref="M202" si="34">L202-K202</f>
        <v>872.76900000000023</v>
      </c>
      <c r="N202" s="109">
        <v>0</v>
      </c>
      <c r="O202" s="108" t="s">
        <v>796</v>
      </c>
      <c r="P202" s="75" t="s">
        <v>1116</v>
      </c>
      <c r="Q202" s="87" t="s">
        <v>1247</v>
      </c>
      <c r="R202" s="87" t="s">
        <v>563</v>
      </c>
      <c r="S202" s="80" t="s">
        <v>360</v>
      </c>
      <c r="T202" s="88" t="s">
        <v>653</v>
      </c>
      <c r="U202" s="82" t="s">
        <v>341</v>
      </c>
      <c r="V202" s="65"/>
      <c r="W202" s="138" t="s">
        <v>45</v>
      </c>
      <c r="X202" s="66">
        <v>129</v>
      </c>
      <c r="Y202" s="138" t="s">
        <v>45</v>
      </c>
      <c r="Z202" s="67"/>
      <c r="AA202" s="82"/>
      <c r="AB202" s="65"/>
      <c r="AC202" s="138" t="s">
        <v>45</v>
      </c>
      <c r="AD202" s="66"/>
      <c r="AE202" s="138" t="s">
        <v>45</v>
      </c>
      <c r="AF202" s="67"/>
      <c r="AG202" s="82"/>
      <c r="AH202" s="65"/>
      <c r="AI202" s="138" t="s">
        <v>45</v>
      </c>
      <c r="AJ202" s="66"/>
      <c r="AK202" s="138" t="s">
        <v>45</v>
      </c>
      <c r="AL202" s="67"/>
      <c r="AM202" s="84"/>
      <c r="AN202" s="60" t="s">
        <v>692</v>
      </c>
      <c r="AO202" s="85"/>
      <c r="AP202" s="85" t="s">
        <v>27</v>
      </c>
      <c r="AQ202" s="86"/>
    </row>
    <row r="203" spans="1:43" ht="21" customHeight="1" x14ac:dyDescent="0.15">
      <c r="A203" s="11"/>
      <c r="B203" s="12" t="s">
        <v>564</v>
      </c>
      <c r="C203" s="12"/>
      <c r="D203" s="12"/>
      <c r="E203" s="191"/>
      <c r="F203" s="160"/>
      <c r="G203" s="160"/>
      <c r="H203" s="14"/>
      <c r="I203" s="14"/>
      <c r="J203" s="14"/>
      <c r="K203" s="182"/>
      <c r="L203" s="182"/>
      <c r="M203" s="182"/>
      <c r="N203" s="187"/>
      <c r="O203" s="16"/>
      <c r="P203" s="14"/>
      <c r="Q203" s="13"/>
      <c r="R203" s="13"/>
      <c r="S203" s="13"/>
      <c r="T203" s="17"/>
      <c r="U203" s="17"/>
      <c r="V203" s="17"/>
      <c r="W203" s="17"/>
      <c r="X203" s="17"/>
      <c r="Y203" s="17"/>
      <c r="Z203" s="17"/>
      <c r="AA203" s="17"/>
      <c r="AB203" s="17"/>
      <c r="AC203" s="17"/>
      <c r="AD203" s="17"/>
      <c r="AE203" s="17"/>
      <c r="AF203" s="17"/>
      <c r="AG203" s="17"/>
      <c r="AH203" s="17"/>
      <c r="AI203" s="17"/>
      <c r="AJ203" s="17"/>
      <c r="AK203" s="17"/>
      <c r="AL203" s="17"/>
      <c r="AM203" s="17"/>
      <c r="AN203" s="17"/>
      <c r="AO203" s="13"/>
      <c r="AP203" s="13"/>
      <c r="AQ203" s="18"/>
    </row>
    <row r="204" spans="1:43" ht="51" customHeight="1" x14ac:dyDescent="0.15">
      <c r="A204" s="74">
        <v>139</v>
      </c>
      <c r="B204" s="75" t="s">
        <v>565</v>
      </c>
      <c r="C204" s="75" t="s">
        <v>412</v>
      </c>
      <c r="D204" s="75" t="s">
        <v>333</v>
      </c>
      <c r="E204" s="69">
        <v>467.75900000000001</v>
      </c>
      <c r="F204" s="192">
        <v>367.62300000000005</v>
      </c>
      <c r="G204" s="69">
        <v>151</v>
      </c>
      <c r="H204" s="94" t="s">
        <v>806</v>
      </c>
      <c r="I204" s="77" t="s">
        <v>796</v>
      </c>
      <c r="J204" s="78" t="s">
        <v>1060</v>
      </c>
      <c r="K204" s="69">
        <v>222.357</v>
      </c>
      <c r="L204" s="69">
        <v>291.21100000000001</v>
      </c>
      <c r="M204" s="24">
        <f t="shared" ref="M204" si="35">L204-K204</f>
        <v>68.854000000000013</v>
      </c>
      <c r="N204" s="24">
        <v>0</v>
      </c>
      <c r="O204" s="27" t="s">
        <v>796</v>
      </c>
      <c r="P204" s="28" t="s">
        <v>1115</v>
      </c>
      <c r="Q204" s="87" t="s">
        <v>1248</v>
      </c>
      <c r="R204" s="87" t="s">
        <v>602</v>
      </c>
      <c r="S204" s="80" t="s">
        <v>360</v>
      </c>
      <c r="T204" s="88" t="s">
        <v>654</v>
      </c>
      <c r="U204" s="82" t="s">
        <v>341</v>
      </c>
      <c r="V204" s="65"/>
      <c r="W204" s="138" t="s">
        <v>45</v>
      </c>
      <c r="X204" s="66">
        <v>130</v>
      </c>
      <c r="Y204" s="138" t="s">
        <v>45</v>
      </c>
      <c r="Z204" s="67"/>
      <c r="AA204" s="82"/>
      <c r="AB204" s="65"/>
      <c r="AC204" s="138" t="s">
        <v>45</v>
      </c>
      <c r="AD204" s="66"/>
      <c r="AE204" s="138" t="s">
        <v>45</v>
      </c>
      <c r="AF204" s="67"/>
      <c r="AG204" s="82"/>
      <c r="AH204" s="65"/>
      <c r="AI204" s="138" t="s">
        <v>45</v>
      </c>
      <c r="AJ204" s="66"/>
      <c r="AK204" s="138" t="s">
        <v>45</v>
      </c>
      <c r="AL204" s="67"/>
      <c r="AM204" s="84"/>
      <c r="AN204" s="60" t="s">
        <v>43</v>
      </c>
      <c r="AO204" s="85"/>
      <c r="AP204" s="85"/>
      <c r="AQ204" s="86"/>
    </row>
    <row r="205" spans="1:43" ht="66" customHeight="1" x14ac:dyDescent="0.15">
      <c r="A205" s="74">
        <v>140</v>
      </c>
      <c r="B205" s="75" t="s">
        <v>566</v>
      </c>
      <c r="C205" s="75" t="s">
        <v>567</v>
      </c>
      <c r="D205" s="75" t="s">
        <v>333</v>
      </c>
      <c r="E205" s="69">
        <v>13817.075999999999</v>
      </c>
      <c r="F205" s="192">
        <v>8729.7037999999993</v>
      </c>
      <c r="G205" s="69">
        <v>7343.3131899999998</v>
      </c>
      <c r="H205" s="94" t="s">
        <v>806</v>
      </c>
      <c r="I205" s="77" t="s">
        <v>796</v>
      </c>
      <c r="J205" s="78" t="s">
        <v>1091</v>
      </c>
      <c r="K205" s="69">
        <v>4131.7619999999997</v>
      </c>
      <c r="L205" s="69">
        <v>0</v>
      </c>
      <c r="M205" s="24">
        <f t="shared" ref="M205:M232" si="36">L205-K205</f>
        <v>-4131.7619999999997</v>
      </c>
      <c r="N205" s="24">
        <v>0</v>
      </c>
      <c r="O205" s="27" t="s">
        <v>796</v>
      </c>
      <c r="P205" s="28" t="s">
        <v>1113</v>
      </c>
      <c r="Q205" s="87" t="s">
        <v>1284</v>
      </c>
      <c r="R205" s="87" t="s">
        <v>602</v>
      </c>
      <c r="S205" s="80" t="s">
        <v>339</v>
      </c>
      <c r="T205" s="88" t="s">
        <v>654</v>
      </c>
      <c r="U205" s="82" t="s">
        <v>341</v>
      </c>
      <c r="V205" s="65"/>
      <c r="W205" s="138" t="s">
        <v>45</v>
      </c>
      <c r="X205" s="66">
        <v>131</v>
      </c>
      <c r="Y205" s="138" t="s">
        <v>45</v>
      </c>
      <c r="Z205" s="67"/>
      <c r="AA205" s="82"/>
      <c r="AB205" s="65"/>
      <c r="AC205" s="138" t="s">
        <v>45</v>
      </c>
      <c r="AD205" s="66"/>
      <c r="AE205" s="138" t="s">
        <v>45</v>
      </c>
      <c r="AF205" s="67"/>
      <c r="AG205" s="82"/>
      <c r="AH205" s="65"/>
      <c r="AI205" s="138" t="s">
        <v>45</v>
      </c>
      <c r="AJ205" s="66"/>
      <c r="AK205" s="138" t="s">
        <v>45</v>
      </c>
      <c r="AL205" s="67"/>
      <c r="AM205" s="84"/>
      <c r="AN205" s="60" t="s">
        <v>44</v>
      </c>
      <c r="AO205" s="85"/>
      <c r="AP205" s="85"/>
      <c r="AQ205" s="86"/>
    </row>
    <row r="206" spans="1:43" ht="51" customHeight="1" x14ac:dyDescent="0.15">
      <c r="A206" s="74">
        <v>141</v>
      </c>
      <c r="B206" s="75" t="s">
        <v>568</v>
      </c>
      <c r="C206" s="75" t="s">
        <v>522</v>
      </c>
      <c r="D206" s="75" t="s">
        <v>333</v>
      </c>
      <c r="E206" s="69">
        <v>356.93900000000002</v>
      </c>
      <c r="F206" s="192">
        <v>356.93900000000002</v>
      </c>
      <c r="G206" s="69">
        <v>7.3129999999999997</v>
      </c>
      <c r="H206" s="96" t="s">
        <v>800</v>
      </c>
      <c r="I206" s="77" t="s">
        <v>796</v>
      </c>
      <c r="J206" s="78" t="s">
        <v>1092</v>
      </c>
      <c r="K206" s="69">
        <v>362.81200000000001</v>
      </c>
      <c r="L206" s="69">
        <v>371.77</v>
      </c>
      <c r="M206" s="24">
        <f t="shared" si="36"/>
        <v>8.95799999999997</v>
      </c>
      <c r="N206" s="24">
        <v>0</v>
      </c>
      <c r="O206" s="108" t="s">
        <v>796</v>
      </c>
      <c r="P206" s="75" t="s">
        <v>1114</v>
      </c>
      <c r="Q206" s="87"/>
      <c r="R206" s="87" t="s">
        <v>602</v>
      </c>
      <c r="S206" s="80" t="s">
        <v>339</v>
      </c>
      <c r="T206" s="81" t="s">
        <v>640</v>
      </c>
      <c r="U206" s="82" t="s">
        <v>341</v>
      </c>
      <c r="V206" s="65"/>
      <c r="W206" s="138" t="s">
        <v>45</v>
      </c>
      <c r="X206" s="66">
        <v>132</v>
      </c>
      <c r="Y206" s="138" t="s">
        <v>45</v>
      </c>
      <c r="Z206" s="67"/>
      <c r="AA206" s="82"/>
      <c r="AB206" s="65"/>
      <c r="AC206" s="138" t="s">
        <v>45</v>
      </c>
      <c r="AD206" s="66"/>
      <c r="AE206" s="138" t="s">
        <v>45</v>
      </c>
      <c r="AF206" s="67"/>
      <c r="AG206" s="82"/>
      <c r="AH206" s="65"/>
      <c r="AI206" s="138" t="s">
        <v>45</v>
      </c>
      <c r="AJ206" s="66"/>
      <c r="AK206" s="138" t="s">
        <v>45</v>
      </c>
      <c r="AL206" s="67"/>
      <c r="AM206" s="84"/>
      <c r="AN206" s="60" t="s">
        <v>44</v>
      </c>
      <c r="AO206" s="85"/>
      <c r="AP206" s="85"/>
      <c r="AQ206" s="86"/>
    </row>
    <row r="207" spans="1:43" ht="131.25" customHeight="1" x14ac:dyDescent="0.15">
      <c r="A207" s="74">
        <v>142</v>
      </c>
      <c r="B207" s="75" t="s">
        <v>569</v>
      </c>
      <c r="C207" s="75" t="s">
        <v>348</v>
      </c>
      <c r="D207" s="75" t="s">
        <v>1275</v>
      </c>
      <c r="E207" s="69">
        <v>204.03200000000001</v>
      </c>
      <c r="F207" s="69">
        <f t="shared" ref="F207" si="37">E207</f>
        <v>204.03200000000001</v>
      </c>
      <c r="G207" s="69">
        <v>169.26161999999999</v>
      </c>
      <c r="H207" s="96" t="s">
        <v>843</v>
      </c>
      <c r="I207" s="77" t="s">
        <v>796</v>
      </c>
      <c r="J207" s="78" t="s">
        <v>1093</v>
      </c>
      <c r="K207" s="69">
        <v>175.07300000000001</v>
      </c>
      <c r="L207" s="69">
        <v>186.52500000000001</v>
      </c>
      <c r="M207" s="24">
        <f t="shared" si="36"/>
        <v>11.451999999999998</v>
      </c>
      <c r="N207" s="107">
        <v>0</v>
      </c>
      <c r="O207" s="108" t="s">
        <v>796</v>
      </c>
      <c r="P207" s="75" t="s">
        <v>911</v>
      </c>
      <c r="Q207" s="87" t="s">
        <v>1295</v>
      </c>
      <c r="R207" s="87" t="s">
        <v>844</v>
      </c>
      <c r="S207" s="80" t="s">
        <v>339</v>
      </c>
      <c r="T207" s="81" t="s">
        <v>845</v>
      </c>
      <c r="U207" s="82" t="s">
        <v>341</v>
      </c>
      <c r="V207" s="65"/>
      <c r="W207" s="138" t="s">
        <v>820</v>
      </c>
      <c r="X207" s="66">
        <v>133</v>
      </c>
      <c r="Y207" s="138" t="s">
        <v>820</v>
      </c>
      <c r="Z207" s="67"/>
      <c r="AA207" s="82"/>
      <c r="AB207" s="65"/>
      <c r="AC207" s="138" t="s">
        <v>820</v>
      </c>
      <c r="AD207" s="66"/>
      <c r="AE207" s="138" t="s">
        <v>820</v>
      </c>
      <c r="AF207" s="67"/>
      <c r="AG207" s="82"/>
      <c r="AH207" s="65"/>
      <c r="AI207" s="138" t="s">
        <v>45</v>
      </c>
      <c r="AJ207" s="66"/>
      <c r="AK207" s="138" t="s">
        <v>820</v>
      </c>
      <c r="AL207" s="67"/>
      <c r="AM207" s="84"/>
      <c r="AN207" s="60" t="s">
        <v>709</v>
      </c>
      <c r="AO207" s="85"/>
      <c r="AP207" s="85"/>
      <c r="AQ207" s="86" t="s">
        <v>24</v>
      </c>
    </row>
    <row r="208" spans="1:43" ht="60.75" customHeight="1" x14ac:dyDescent="0.15">
      <c r="A208" s="74">
        <v>143</v>
      </c>
      <c r="B208" s="75" t="s">
        <v>570</v>
      </c>
      <c r="C208" s="75" t="s">
        <v>397</v>
      </c>
      <c r="D208" s="75" t="s">
        <v>333</v>
      </c>
      <c r="E208" s="69">
        <v>435.59800000000001</v>
      </c>
      <c r="F208" s="192">
        <v>453.23859999999996</v>
      </c>
      <c r="G208" s="69">
        <v>343.68586199999999</v>
      </c>
      <c r="H208" s="94" t="s">
        <v>806</v>
      </c>
      <c r="I208" s="77" t="s">
        <v>796</v>
      </c>
      <c r="J208" s="78" t="s">
        <v>1094</v>
      </c>
      <c r="K208" s="69">
        <v>961.90700000000004</v>
      </c>
      <c r="L208" s="69">
        <v>1245.616</v>
      </c>
      <c r="M208" s="24">
        <f t="shared" si="36"/>
        <v>283.70899999999995</v>
      </c>
      <c r="N208" s="24">
        <v>0</v>
      </c>
      <c r="O208" s="27" t="s">
        <v>796</v>
      </c>
      <c r="P208" s="28" t="s">
        <v>910</v>
      </c>
      <c r="Q208" s="87"/>
      <c r="R208" s="87" t="s">
        <v>602</v>
      </c>
      <c r="S208" s="80" t="s">
        <v>339</v>
      </c>
      <c r="T208" s="81" t="s">
        <v>641</v>
      </c>
      <c r="U208" s="82" t="s">
        <v>341</v>
      </c>
      <c r="V208" s="65"/>
      <c r="W208" s="138" t="s">
        <v>45</v>
      </c>
      <c r="X208" s="66">
        <v>134</v>
      </c>
      <c r="Y208" s="138" t="s">
        <v>45</v>
      </c>
      <c r="Z208" s="67"/>
      <c r="AA208" s="82"/>
      <c r="AB208" s="65"/>
      <c r="AC208" s="138" t="s">
        <v>45</v>
      </c>
      <c r="AD208" s="66"/>
      <c r="AE208" s="138" t="s">
        <v>45</v>
      </c>
      <c r="AF208" s="67"/>
      <c r="AG208" s="82"/>
      <c r="AH208" s="65"/>
      <c r="AI208" s="138" t="s">
        <v>45</v>
      </c>
      <c r="AJ208" s="66"/>
      <c r="AK208" s="138" t="s">
        <v>45</v>
      </c>
      <c r="AL208" s="67"/>
      <c r="AM208" s="84"/>
      <c r="AN208" s="60" t="s">
        <v>334</v>
      </c>
      <c r="AO208" s="85"/>
      <c r="AP208" s="85"/>
      <c r="AQ208" s="86"/>
    </row>
    <row r="209" spans="1:43" ht="51" customHeight="1" x14ac:dyDescent="0.15">
      <c r="A209" s="74">
        <v>144</v>
      </c>
      <c r="B209" s="75" t="s">
        <v>604</v>
      </c>
      <c r="C209" s="75" t="s">
        <v>689</v>
      </c>
      <c r="D209" s="75" t="s">
        <v>333</v>
      </c>
      <c r="E209" s="69">
        <v>301.65499999999997</v>
      </c>
      <c r="F209" s="192">
        <v>19.450399999999945</v>
      </c>
      <c r="G209" s="69">
        <v>18.950040000000001</v>
      </c>
      <c r="H209" s="94" t="s">
        <v>1187</v>
      </c>
      <c r="I209" s="77" t="s">
        <v>796</v>
      </c>
      <c r="J209" s="78" t="s">
        <v>957</v>
      </c>
      <c r="K209" s="69">
        <v>430.72800000000001</v>
      </c>
      <c r="L209" s="69">
        <v>1186.6769999999999</v>
      </c>
      <c r="M209" s="24">
        <f t="shared" ref="M209" si="38">L209-K209</f>
        <v>755.94899999999984</v>
      </c>
      <c r="N209" s="69">
        <v>0</v>
      </c>
      <c r="O209" s="108" t="s">
        <v>796</v>
      </c>
      <c r="P209" s="75" t="s">
        <v>912</v>
      </c>
      <c r="Q209" s="87"/>
      <c r="R209" s="87" t="s">
        <v>602</v>
      </c>
      <c r="S209" s="80" t="s">
        <v>339</v>
      </c>
      <c r="T209" s="81" t="s">
        <v>658</v>
      </c>
      <c r="U209" s="82" t="s">
        <v>341</v>
      </c>
      <c r="V209" s="65" t="s">
        <v>332</v>
      </c>
      <c r="W209" s="138" t="s">
        <v>45</v>
      </c>
      <c r="X209" s="66">
        <v>15</v>
      </c>
      <c r="Y209" s="138" t="s">
        <v>45</v>
      </c>
      <c r="Z209" s="67"/>
      <c r="AA209" s="82"/>
      <c r="AB209" s="65"/>
      <c r="AC209" s="138" t="s">
        <v>45</v>
      </c>
      <c r="AD209" s="66"/>
      <c r="AE209" s="138" t="s">
        <v>45</v>
      </c>
      <c r="AF209" s="67"/>
      <c r="AG209" s="82"/>
      <c r="AH209" s="65"/>
      <c r="AI209" s="138" t="s">
        <v>45</v>
      </c>
      <c r="AJ209" s="66"/>
      <c r="AK209" s="138" t="s">
        <v>45</v>
      </c>
      <c r="AL209" s="67"/>
      <c r="AM209" s="84"/>
      <c r="AN209" s="60" t="s">
        <v>371</v>
      </c>
      <c r="AO209" s="85"/>
      <c r="AP209" s="85"/>
      <c r="AQ209" s="86"/>
    </row>
    <row r="210" spans="1:43" ht="112.5" customHeight="1" x14ac:dyDescent="0.15">
      <c r="A210" s="74">
        <v>145</v>
      </c>
      <c r="B210" s="75" t="s">
        <v>571</v>
      </c>
      <c r="C210" s="75" t="s">
        <v>397</v>
      </c>
      <c r="D210" s="75" t="s">
        <v>333</v>
      </c>
      <c r="E210" s="69">
        <v>2044.421</v>
      </c>
      <c r="F210" s="192">
        <v>2044.421</v>
      </c>
      <c r="G210" s="69">
        <v>2044.421</v>
      </c>
      <c r="H210" s="94" t="s">
        <v>806</v>
      </c>
      <c r="I210" s="77" t="s">
        <v>796</v>
      </c>
      <c r="J210" s="78" t="s">
        <v>957</v>
      </c>
      <c r="K210" s="69">
        <v>2044.38</v>
      </c>
      <c r="L210" s="69">
        <v>2496.5</v>
      </c>
      <c r="M210" s="24">
        <f t="shared" ref="M210:M222" si="39">L210-K210</f>
        <v>452.11999999999989</v>
      </c>
      <c r="N210" s="69">
        <v>0</v>
      </c>
      <c r="O210" s="108" t="s">
        <v>796</v>
      </c>
      <c r="P210" s="75" t="s">
        <v>913</v>
      </c>
      <c r="Q210" s="87" t="s">
        <v>1249</v>
      </c>
      <c r="R210" s="87" t="s">
        <v>602</v>
      </c>
      <c r="S210" s="80" t="s">
        <v>339</v>
      </c>
      <c r="T210" s="81" t="s">
        <v>642</v>
      </c>
      <c r="U210" s="82" t="s">
        <v>341</v>
      </c>
      <c r="V210" s="65"/>
      <c r="W210" s="138" t="s">
        <v>45</v>
      </c>
      <c r="X210" s="66">
        <v>135</v>
      </c>
      <c r="Y210" s="138" t="s">
        <v>45</v>
      </c>
      <c r="Z210" s="67"/>
      <c r="AA210" s="82"/>
      <c r="AB210" s="65"/>
      <c r="AC210" s="138" t="s">
        <v>45</v>
      </c>
      <c r="AD210" s="66"/>
      <c r="AE210" s="138" t="s">
        <v>45</v>
      </c>
      <c r="AF210" s="67"/>
      <c r="AG210" s="82"/>
      <c r="AH210" s="65"/>
      <c r="AI210" s="138" t="s">
        <v>45</v>
      </c>
      <c r="AJ210" s="66"/>
      <c r="AK210" s="138" t="s">
        <v>45</v>
      </c>
      <c r="AL210" s="67"/>
      <c r="AM210" s="84"/>
      <c r="AN210" s="60" t="s">
        <v>692</v>
      </c>
      <c r="AO210" s="85"/>
      <c r="AP210" s="85" t="s">
        <v>27</v>
      </c>
      <c r="AQ210" s="86"/>
    </row>
    <row r="211" spans="1:43" s="50" customFormat="1" ht="120.75" customHeight="1" x14ac:dyDescent="0.15">
      <c r="A211" s="74">
        <v>146</v>
      </c>
      <c r="B211" s="75" t="s">
        <v>728</v>
      </c>
      <c r="C211" s="75" t="s">
        <v>730</v>
      </c>
      <c r="D211" s="75" t="s">
        <v>333</v>
      </c>
      <c r="E211" s="69">
        <v>84.613</v>
      </c>
      <c r="F211" s="192">
        <v>0</v>
      </c>
      <c r="G211" s="69">
        <v>0</v>
      </c>
      <c r="H211" s="96" t="s">
        <v>899</v>
      </c>
      <c r="I211" s="77" t="s">
        <v>796</v>
      </c>
      <c r="J211" s="78" t="s">
        <v>957</v>
      </c>
      <c r="K211" s="69">
        <v>56.860999999999997</v>
      </c>
      <c r="L211" s="69">
        <v>302.84699999999998</v>
      </c>
      <c r="M211" s="69">
        <f t="shared" si="39"/>
        <v>245.98599999999999</v>
      </c>
      <c r="N211" s="69">
        <v>0</v>
      </c>
      <c r="O211" s="108" t="s">
        <v>796</v>
      </c>
      <c r="P211" s="75" t="s">
        <v>914</v>
      </c>
      <c r="Q211" s="87"/>
      <c r="R211" s="87" t="s">
        <v>602</v>
      </c>
      <c r="S211" s="80" t="s">
        <v>360</v>
      </c>
      <c r="T211" s="81" t="s">
        <v>729</v>
      </c>
      <c r="U211" s="82"/>
      <c r="V211" s="65"/>
      <c r="W211" s="138"/>
      <c r="X211" s="66"/>
      <c r="Y211" s="138"/>
      <c r="Z211" s="67"/>
      <c r="AA211" s="82"/>
      <c r="AB211" s="65"/>
      <c r="AC211" s="138"/>
      <c r="AD211" s="66"/>
      <c r="AE211" s="138"/>
      <c r="AF211" s="67"/>
      <c r="AG211" s="82"/>
      <c r="AH211" s="65"/>
      <c r="AI211" s="138"/>
      <c r="AJ211" s="66"/>
      <c r="AK211" s="138"/>
      <c r="AL211" s="67"/>
      <c r="AM211" s="84"/>
      <c r="AN211" s="60" t="s">
        <v>371</v>
      </c>
      <c r="AO211" s="85"/>
      <c r="AP211" s="85" t="s">
        <v>27</v>
      </c>
      <c r="AQ211" s="86"/>
    </row>
    <row r="212" spans="1:43" ht="51" customHeight="1" x14ac:dyDescent="0.15">
      <c r="A212" s="74">
        <v>147</v>
      </c>
      <c r="B212" s="75" t="s">
        <v>572</v>
      </c>
      <c r="C212" s="75" t="s">
        <v>647</v>
      </c>
      <c r="D212" s="75" t="s">
        <v>333</v>
      </c>
      <c r="E212" s="69">
        <v>18.024000000000001</v>
      </c>
      <c r="F212" s="192">
        <v>18.024000000000001</v>
      </c>
      <c r="G212" s="69">
        <v>15.679733000000001</v>
      </c>
      <c r="H212" s="94" t="s">
        <v>806</v>
      </c>
      <c r="I212" s="77" t="s">
        <v>796</v>
      </c>
      <c r="J212" s="78" t="s">
        <v>954</v>
      </c>
      <c r="K212" s="69">
        <v>30.073</v>
      </c>
      <c r="L212" s="69">
        <v>34.465000000000003</v>
      </c>
      <c r="M212" s="24">
        <f t="shared" si="39"/>
        <v>4.392000000000003</v>
      </c>
      <c r="N212" s="24">
        <v>0</v>
      </c>
      <c r="O212" s="27" t="s">
        <v>796</v>
      </c>
      <c r="P212" s="28" t="s">
        <v>915</v>
      </c>
      <c r="Q212" s="87" t="s">
        <v>1250</v>
      </c>
      <c r="R212" s="87" t="s">
        <v>359</v>
      </c>
      <c r="S212" s="80" t="s">
        <v>339</v>
      </c>
      <c r="T212" s="81" t="s">
        <v>608</v>
      </c>
      <c r="U212" s="82" t="s">
        <v>341</v>
      </c>
      <c r="V212" s="65"/>
      <c r="W212" s="138" t="s">
        <v>45</v>
      </c>
      <c r="X212" s="66">
        <v>136</v>
      </c>
      <c r="Y212" s="138" t="s">
        <v>45</v>
      </c>
      <c r="Z212" s="67"/>
      <c r="AA212" s="82"/>
      <c r="AB212" s="65"/>
      <c r="AC212" s="138" t="s">
        <v>45</v>
      </c>
      <c r="AD212" s="66"/>
      <c r="AE212" s="138" t="s">
        <v>45</v>
      </c>
      <c r="AF212" s="67"/>
      <c r="AG212" s="82"/>
      <c r="AH212" s="65"/>
      <c r="AI212" s="138" t="s">
        <v>45</v>
      </c>
      <c r="AJ212" s="66"/>
      <c r="AK212" s="138" t="s">
        <v>45</v>
      </c>
      <c r="AL212" s="67"/>
      <c r="AM212" s="84"/>
      <c r="AN212" s="60" t="s">
        <v>334</v>
      </c>
      <c r="AO212" s="85"/>
      <c r="AP212" s="85"/>
      <c r="AQ212" s="86"/>
    </row>
    <row r="213" spans="1:43" ht="51" customHeight="1" x14ac:dyDescent="0.15">
      <c r="A213" s="74">
        <v>148</v>
      </c>
      <c r="B213" s="75" t="s">
        <v>573</v>
      </c>
      <c r="C213" s="75" t="s">
        <v>647</v>
      </c>
      <c r="D213" s="75" t="s">
        <v>333</v>
      </c>
      <c r="E213" s="69">
        <v>106.488</v>
      </c>
      <c r="F213" s="192">
        <v>106.488</v>
      </c>
      <c r="G213" s="69">
        <v>76.707999999999998</v>
      </c>
      <c r="H213" s="94" t="s">
        <v>806</v>
      </c>
      <c r="I213" s="77" t="s">
        <v>796</v>
      </c>
      <c r="J213" s="78" t="s">
        <v>954</v>
      </c>
      <c r="K213" s="69">
        <v>107.706</v>
      </c>
      <c r="L213" s="69">
        <v>119.806</v>
      </c>
      <c r="M213" s="24">
        <f t="shared" si="39"/>
        <v>12.099999999999994</v>
      </c>
      <c r="N213" s="24">
        <v>0</v>
      </c>
      <c r="O213" s="27" t="s">
        <v>796</v>
      </c>
      <c r="P213" s="28" t="s">
        <v>916</v>
      </c>
      <c r="Q213" s="87"/>
      <c r="R213" s="87" t="s">
        <v>359</v>
      </c>
      <c r="S213" s="80" t="s">
        <v>339</v>
      </c>
      <c r="T213" s="81" t="s">
        <v>608</v>
      </c>
      <c r="U213" s="82" t="s">
        <v>341</v>
      </c>
      <c r="V213" s="65"/>
      <c r="W213" s="138" t="s">
        <v>45</v>
      </c>
      <c r="X213" s="66">
        <v>137</v>
      </c>
      <c r="Y213" s="138" t="s">
        <v>45</v>
      </c>
      <c r="Z213" s="67"/>
      <c r="AA213" s="82"/>
      <c r="AB213" s="65"/>
      <c r="AC213" s="138" t="s">
        <v>45</v>
      </c>
      <c r="AD213" s="66"/>
      <c r="AE213" s="138" t="s">
        <v>45</v>
      </c>
      <c r="AF213" s="67"/>
      <c r="AG213" s="82"/>
      <c r="AH213" s="65"/>
      <c r="AI213" s="138" t="s">
        <v>45</v>
      </c>
      <c r="AJ213" s="66"/>
      <c r="AK213" s="138" t="s">
        <v>45</v>
      </c>
      <c r="AL213" s="67"/>
      <c r="AM213" s="84"/>
      <c r="AN213" s="60" t="s">
        <v>334</v>
      </c>
      <c r="AO213" s="85"/>
      <c r="AP213" s="85"/>
      <c r="AQ213" s="86"/>
    </row>
    <row r="214" spans="1:43" ht="51" customHeight="1" x14ac:dyDescent="0.15">
      <c r="A214" s="74">
        <v>149</v>
      </c>
      <c r="B214" s="75" t="s">
        <v>574</v>
      </c>
      <c r="C214" s="75" t="s">
        <v>648</v>
      </c>
      <c r="D214" s="75" t="s">
        <v>333</v>
      </c>
      <c r="E214" s="69">
        <v>7.9630000000000001</v>
      </c>
      <c r="F214" s="192">
        <v>7.9630000000000001</v>
      </c>
      <c r="G214" s="69">
        <v>6.4526979999999998</v>
      </c>
      <c r="H214" s="94" t="s">
        <v>806</v>
      </c>
      <c r="I214" s="77" t="s">
        <v>796</v>
      </c>
      <c r="J214" s="78" t="s">
        <v>954</v>
      </c>
      <c r="K214" s="69">
        <v>6.7789999999999999</v>
      </c>
      <c r="L214" s="69">
        <v>11.032999999999999</v>
      </c>
      <c r="M214" s="24">
        <f t="shared" si="39"/>
        <v>4.2539999999999996</v>
      </c>
      <c r="N214" s="24">
        <v>0</v>
      </c>
      <c r="O214" s="27" t="s">
        <v>796</v>
      </c>
      <c r="P214" s="28" t="s">
        <v>917</v>
      </c>
      <c r="Q214" s="87" t="s">
        <v>1237</v>
      </c>
      <c r="R214" s="87" t="s">
        <v>359</v>
      </c>
      <c r="S214" s="80" t="s">
        <v>339</v>
      </c>
      <c r="T214" s="81" t="s">
        <v>608</v>
      </c>
      <c r="U214" s="82" t="s">
        <v>341</v>
      </c>
      <c r="V214" s="65"/>
      <c r="W214" s="138" t="s">
        <v>45</v>
      </c>
      <c r="X214" s="66">
        <v>138</v>
      </c>
      <c r="Y214" s="138" t="s">
        <v>45</v>
      </c>
      <c r="Z214" s="67"/>
      <c r="AA214" s="82"/>
      <c r="AB214" s="65"/>
      <c r="AC214" s="138" t="s">
        <v>45</v>
      </c>
      <c r="AD214" s="66"/>
      <c r="AE214" s="138" t="s">
        <v>45</v>
      </c>
      <c r="AF214" s="67"/>
      <c r="AG214" s="82"/>
      <c r="AH214" s="65"/>
      <c r="AI214" s="138" t="s">
        <v>45</v>
      </c>
      <c r="AJ214" s="66"/>
      <c r="AK214" s="138" t="s">
        <v>45</v>
      </c>
      <c r="AL214" s="67"/>
      <c r="AM214" s="84"/>
      <c r="AN214" s="60" t="s">
        <v>44</v>
      </c>
      <c r="AO214" s="85"/>
      <c r="AP214" s="85"/>
      <c r="AQ214" s="86"/>
    </row>
    <row r="215" spans="1:43" ht="51" customHeight="1" x14ac:dyDescent="0.15">
      <c r="A215" s="74">
        <v>150</v>
      </c>
      <c r="B215" s="75" t="s">
        <v>575</v>
      </c>
      <c r="C215" s="75" t="s">
        <v>649</v>
      </c>
      <c r="D215" s="75" t="s">
        <v>333</v>
      </c>
      <c r="E215" s="69">
        <v>44.555</v>
      </c>
      <c r="F215" s="69">
        <v>44.555</v>
      </c>
      <c r="G215" s="69">
        <v>30.73</v>
      </c>
      <c r="H215" s="94" t="s">
        <v>806</v>
      </c>
      <c r="I215" s="77" t="s">
        <v>796</v>
      </c>
      <c r="J215" s="78" t="s">
        <v>1095</v>
      </c>
      <c r="K215" s="69">
        <v>43.936</v>
      </c>
      <c r="L215" s="69">
        <v>179.69200000000001</v>
      </c>
      <c r="M215" s="24">
        <f t="shared" si="39"/>
        <v>135.756</v>
      </c>
      <c r="N215" s="24">
        <v>0</v>
      </c>
      <c r="O215" s="27" t="s">
        <v>796</v>
      </c>
      <c r="P215" s="28" t="s">
        <v>918</v>
      </c>
      <c r="Q215" s="87" t="s">
        <v>1251</v>
      </c>
      <c r="R215" s="87" t="s">
        <v>366</v>
      </c>
      <c r="S215" s="80" t="s">
        <v>339</v>
      </c>
      <c r="T215" s="81" t="s">
        <v>608</v>
      </c>
      <c r="U215" s="82" t="s">
        <v>341</v>
      </c>
      <c r="V215" s="65"/>
      <c r="W215" s="138" t="s">
        <v>45</v>
      </c>
      <c r="X215" s="66">
        <v>139</v>
      </c>
      <c r="Y215" s="138" t="s">
        <v>45</v>
      </c>
      <c r="Z215" s="67"/>
      <c r="AA215" s="82"/>
      <c r="AB215" s="65"/>
      <c r="AC215" s="138" t="s">
        <v>45</v>
      </c>
      <c r="AD215" s="66"/>
      <c r="AE215" s="138" t="s">
        <v>45</v>
      </c>
      <c r="AF215" s="67"/>
      <c r="AG215" s="82"/>
      <c r="AH215" s="65"/>
      <c r="AI215" s="138" t="s">
        <v>45</v>
      </c>
      <c r="AJ215" s="66"/>
      <c r="AK215" s="138" t="s">
        <v>45</v>
      </c>
      <c r="AL215" s="67"/>
      <c r="AM215" s="84"/>
      <c r="AN215" s="60" t="s">
        <v>334</v>
      </c>
      <c r="AO215" s="85" t="s">
        <v>27</v>
      </c>
      <c r="AP215" s="85"/>
      <c r="AQ215" s="86"/>
    </row>
    <row r="216" spans="1:43" ht="51" customHeight="1" x14ac:dyDescent="0.15">
      <c r="A216" s="74">
        <v>151</v>
      </c>
      <c r="B216" s="75" t="s">
        <v>576</v>
      </c>
      <c r="C216" s="75" t="s">
        <v>650</v>
      </c>
      <c r="D216" s="75" t="s">
        <v>333</v>
      </c>
      <c r="E216" s="69">
        <v>4.2080000000000002</v>
      </c>
      <c r="F216" s="69">
        <v>4.2080000000000002</v>
      </c>
      <c r="G216" s="69">
        <v>2.5289999999999999</v>
      </c>
      <c r="H216" s="94" t="s">
        <v>806</v>
      </c>
      <c r="I216" s="77" t="s">
        <v>796</v>
      </c>
      <c r="J216" s="78" t="s">
        <v>1096</v>
      </c>
      <c r="K216" s="69">
        <v>4.2080000000000002</v>
      </c>
      <c r="L216" s="69">
        <v>4.0019999999999998</v>
      </c>
      <c r="M216" s="24">
        <f t="shared" si="39"/>
        <v>-0.20600000000000041</v>
      </c>
      <c r="N216" s="24">
        <v>0</v>
      </c>
      <c r="O216" s="27" t="s">
        <v>796</v>
      </c>
      <c r="P216" s="28" t="s">
        <v>919</v>
      </c>
      <c r="Q216" s="87"/>
      <c r="R216" s="87" t="s">
        <v>366</v>
      </c>
      <c r="S216" s="80" t="s">
        <v>339</v>
      </c>
      <c r="T216" s="81" t="s">
        <v>608</v>
      </c>
      <c r="U216" s="82" t="s">
        <v>341</v>
      </c>
      <c r="V216" s="65"/>
      <c r="W216" s="138" t="s">
        <v>45</v>
      </c>
      <c r="X216" s="66">
        <v>140</v>
      </c>
      <c r="Y216" s="138" t="s">
        <v>45</v>
      </c>
      <c r="Z216" s="67"/>
      <c r="AA216" s="82"/>
      <c r="AB216" s="65"/>
      <c r="AC216" s="138" t="s">
        <v>45</v>
      </c>
      <c r="AD216" s="66"/>
      <c r="AE216" s="138" t="s">
        <v>45</v>
      </c>
      <c r="AF216" s="67"/>
      <c r="AG216" s="82"/>
      <c r="AH216" s="65"/>
      <c r="AI216" s="138" t="s">
        <v>45</v>
      </c>
      <c r="AJ216" s="66"/>
      <c r="AK216" s="138" t="s">
        <v>45</v>
      </c>
      <c r="AL216" s="67"/>
      <c r="AM216" s="84"/>
      <c r="AN216" s="60" t="s">
        <v>692</v>
      </c>
      <c r="AO216" s="85"/>
      <c r="AP216" s="85"/>
      <c r="AQ216" s="86"/>
    </row>
    <row r="217" spans="1:43" ht="62.25" customHeight="1" x14ac:dyDescent="0.15">
      <c r="A217" s="74">
        <v>152</v>
      </c>
      <c r="B217" s="75" t="s">
        <v>577</v>
      </c>
      <c r="C217" s="75" t="s">
        <v>644</v>
      </c>
      <c r="D217" s="75" t="s">
        <v>333</v>
      </c>
      <c r="E217" s="69">
        <v>27.324999999999999</v>
      </c>
      <c r="F217" s="69">
        <v>27.324999999999999</v>
      </c>
      <c r="G217" s="69">
        <v>18.911000000000001</v>
      </c>
      <c r="H217" s="94" t="s">
        <v>806</v>
      </c>
      <c r="I217" s="77" t="s">
        <v>796</v>
      </c>
      <c r="J217" s="78" t="s">
        <v>1097</v>
      </c>
      <c r="K217" s="69">
        <v>27.016999999999999</v>
      </c>
      <c r="L217" s="69">
        <v>35.256</v>
      </c>
      <c r="M217" s="24">
        <f t="shared" si="39"/>
        <v>8.2390000000000008</v>
      </c>
      <c r="N217" s="24">
        <v>0</v>
      </c>
      <c r="O217" s="27" t="s">
        <v>796</v>
      </c>
      <c r="P217" s="28" t="s">
        <v>948</v>
      </c>
      <c r="Q217" s="87" t="s">
        <v>1252</v>
      </c>
      <c r="R217" s="87" t="s">
        <v>376</v>
      </c>
      <c r="S217" s="80" t="s">
        <v>339</v>
      </c>
      <c r="T217" s="81" t="s">
        <v>608</v>
      </c>
      <c r="U217" s="82" t="s">
        <v>341</v>
      </c>
      <c r="V217" s="65"/>
      <c r="W217" s="138" t="s">
        <v>45</v>
      </c>
      <c r="X217" s="66">
        <v>141</v>
      </c>
      <c r="Y217" s="138" t="s">
        <v>45</v>
      </c>
      <c r="Z217" s="67"/>
      <c r="AA217" s="82"/>
      <c r="AB217" s="65"/>
      <c r="AC217" s="138" t="s">
        <v>45</v>
      </c>
      <c r="AD217" s="66"/>
      <c r="AE217" s="138" t="s">
        <v>45</v>
      </c>
      <c r="AF217" s="67"/>
      <c r="AG217" s="82"/>
      <c r="AH217" s="65"/>
      <c r="AI217" s="138" t="s">
        <v>45</v>
      </c>
      <c r="AJ217" s="66"/>
      <c r="AK217" s="138" t="s">
        <v>45</v>
      </c>
      <c r="AL217" s="67"/>
      <c r="AM217" s="84"/>
      <c r="AN217" s="60" t="s">
        <v>334</v>
      </c>
      <c r="AO217" s="85"/>
      <c r="AP217" s="85"/>
      <c r="AQ217" s="86"/>
    </row>
    <row r="218" spans="1:43" ht="51" customHeight="1" x14ac:dyDescent="0.15">
      <c r="A218" s="74">
        <v>153</v>
      </c>
      <c r="B218" s="75" t="s">
        <v>578</v>
      </c>
      <c r="C218" s="75" t="s">
        <v>644</v>
      </c>
      <c r="D218" s="75" t="s">
        <v>333</v>
      </c>
      <c r="E218" s="69">
        <v>5.0960000000000001</v>
      </c>
      <c r="F218" s="192">
        <v>5.0960000000000001</v>
      </c>
      <c r="G218" s="69">
        <v>3.0708479999999998</v>
      </c>
      <c r="H218" s="94" t="s">
        <v>806</v>
      </c>
      <c r="I218" s="77" t="s">
        <v>796</v>
      </c>
      <c r="J218" s="78" t="s">
        <v>954</v>
      </c>
      <c r="K218" s="69">
        <v>4.3840000000000003</v>
      </c>
      <c r="L218" s="69">
        <v>3.9460000000000002</v>
      </c>
      <c r="M218" s="24">
        <f t="shared" si="39"/>
        <v>-0.43800000000000017</v>
      </c>
      <c r="N218" s="24">
        <v>0</v>
      </c>
      <c r="O218" s="27" t="s">
        <v>796</v>
      </c>
      <c r="P218" s="28" t="s">
        <v>946</v>
      </c>
      <c r="Q218" s="87"/>
      <c r="R218" s="87" t="s">
        <v>376</v>
      </c>
      <c r="S218" s="80" t="s">
        <v>339</v>
      </c>
      <c r="T218" s="81" t="s">
        <v>608</v>
      </c>
      <c r="U218" s="82" t="s">
        <v>341</v>
      </c>
      <c r="V218" s="65"/>
      <c r="W218" s="138" t="s">
        <v>45</v>
      </c>
      <c r="X218" s="66">
        <v>142</v>
      </c>
      <c r="Y218" s="138" t="s">
        <v>45</v>
      </c>
      <c r="Z218" s="67"/>
      <c r="AA218" s="82"/>
      <c r="AB218" s="65"/>
      <c r="AC218" s="138" t="s">
        <v>45</v>
      </c>
      <c r="AD218" s="66"/>
      <c r="AE218" s="138" t="s">
        <v>45</v>
      </c>
      <c r="AF218" s="67"/>
      <c r="AG218" s="82"/>
      <c r="AH218" s="65"/>
      <c r="AI218" s="138" t="s">
        <v>45</v>
      </c>
      <c r="AJ218" s="66"/>
      <c r="AK218" s="138" t="s">
        <v>45</v>
      </c>
      <c r="AL218" s="67"/>
      <c r="AM218" s="84"/>
      <c r="AN218" s="60" t="s">
        <v>44</v>
      </c>
      <c r="AO218" s="85" t="s">
        <v>27</v>
      </c>
      <c r="AP218" s="85"/>
      <c r="AQ218" s="86"/>
    </row>
    <row r="219" spans="1:43" ht="51" customHeight="1" x14ac:dyDescent="0.15">
      <c r="A219" s="74">
        <v>154</v>
      </c>
      <c r="B219" s="75" t="s">
        <v>579</v>
      </c>
      <c r="C219" s="75" t="s">
        <v>567</v>
      </c>
      <c r="D219" s="75" t="s">
        <v>333</v>
      </c>
      <c r="E219" s="69">
        <v>469.565</v>
      </c>
      <c r="F219" s="69">
        <v>259.858</v>
      </c>
      <c r="G219" s="69">
        <v>246.71277799999999</v>
      </c>
      <c r="H219" s="94" t="s">
        <v>806</v>
      </c>
      <c r="I219" s="77" t="s">
        <v>807</v>
      </c>
      <c r="J219" s="78" t="s">
        <v>1098</v>
      </c>
      <c r="K219" s="69">
        <v>76.701999999999998</v>
      </c>
      <c r="L219" s="69">
        <v>77.566000000000003</v>
      </c>
      <c r="M219" s="24">
        <f t="shared" si="39"/>
        <v>0.86400000000000432</v>
      </c>
      <c r="N219" s="69">
        <v>0</v>
      </c>
      <c r="O219" s="108" t="s">
        <v>796</v>
      </c>
      <c r="P219" s="75" t="s">
        <v>947</v>
      </c>
      <c r="Q219" s="87" t="s">
        <v>1250</v>
      </c>
      <c r="R219" s="87" t="s">
        <v>384</v>
      </c>
      <c r="S219" s="80" t="s">
        <v>360</v>
      </c>
      <c r="T219" s="81" t="s">
        <v>610</v>
      </c>
      <c r="U219" s="82" t="s">
        <v>341</v>
      </c>
      <c r="V219" s="65"/>
      <c r="W219" s="138" t="s">
        <v>45</v>
      </c>
      <c r="X219" s="66">
        <v>146</v>
      </c>
      <c r="Y219" s="138" t="s">
        <v>45</v>
      </c>
      <c r="Z219" s="67"/>
      <c r="AA219" s="82"/>
      <c r="AB219" s="65"/>
      <c r="AC219" s="138" t="s">
        <v>45</v>
      </c>
      <c r="AD219" s="66"/>
      <c r="AE219" s="138" t="s">
        <v>45</v>
      </c>
      <c r="AF219" s="67"/>
      <c r="AG219" s="82"/>
      <c r="AH219" s="65"/>
      <c r="AI219" s="138" t="s">
        <v>45</v>
      </c>
      <c r="AJ219" s="66"/>
      <c r="AK219" s="138" t="s">
        <v>45</v>
      </c>
      <c r="AL219" s="67"/>
      <c r="AM219" s="84"/>
      <c r="AN219" s="60" t="s">
        <v>44</v>
      </c>
      <c r="AO219" s="85" t="s">
        <v>27</v>
      </c>
      <c r="AP219" s="85"/>
      <c r="AQ219" s="86"/>
    </row>
    <row r="220" spans="1:43" ht="117" customHeight="1" x14ac:dyDescent="0.15">
      <c r="A220" s="74">
        <v>155</v>
      </c>
      <c r="B220" s="75" t="s">
        <v>404</v>
      </c>
      <c r="C220" s="75" t="s">
        <v>689</v>
      </c>
      <c r="D220" s="75" t="s">
        <v>686</v>
      </c>
      <c r="E220" s="69">
        <v>17.327000000000002</v>
      </c>
      <c r="F220" s="69">
        <v>17.327000000000002</v>
      </c>
      <c r="G220" s="69">
        <v>12.96</v>
      </c>
      <c r="H220" s="96" t="s">
        <v>813</v>
      </c>
      <c r="I220" s="77" t="s">
        <v>799</v>
      </c>
      <c r="J220" s="78" t="s">
        <v>1099</v>
      </c>
      <c r="K220" s="69">
        <v>0</v>
      </c>
      <c r="L220" s="69">
        <v>0</v>
      </c>
      <c r="M220" s="24">
        <f t="shared" si="39"/>
        <v>0</v>
      </c>
      <c r="N220" s="69">
        <v>0</v>
      </c>
      <c r="O220" s="108" t="s">
        <v>805</v>
      </c>
      <c r="P220" s="75" t="s">
        <v>922</v>
      </c>
      <c r="Q220" s="87"/>
      <c r="R220" s="87" t="s">
        <v>378</v>
      </c>
      <c r="S220" s="80" t="s">
        <v>360</v>
      </c>
      <c r="T220" s="81" t="s">
        <v>920</v>
      </c>
      <c r="U220" s="82" t="s">
        <v>341</v>
      </c>
      <c r="V220" s="65" t="s">
        <v>332</v>
      </c>
      <c r="W220" s="138" t="s">
        <v>45</v>
      </c>
      <c r="X220" s="66">
        <v>16</v>
      </c>
      <c r="Y220" s="138" t="s">
        <v>45</v>
      </c>
      <c r="Z220" s="67"/>
      <c r="AA220" s="82"/>
      <c r="AB220" s="65"/>
      <c r="AC220" s="138" t="s">
        <v>45</v>
      </c>
      <c r="AD220" s="66"/>
      <c r="AE220" s="138" t="s">
        <v>45</v>
      </c>
      <c r="AF220" s="67"/>
      <c r="AG220" s="82"/>
      <c r="AH220" s="65"/>
      <c r="AI220" s="138" t="s">
        <v>45</v>
      </c>
      <c r="AJ220" s="66"/>
      <c r="AK220" s="138" t="s">
        <v>45</v>
      </c>
      <c r="AL220" s="67"/>
      <c r="AM220" s="84"/>
      <c r="AN220" s="60" t="s">
        <v>371</v>
      </c>
      <c r="AO220" s="85"/>
      <c r="AP220" s="85"/>
      <c r="AQ220" s="86"/>
    </row>
    <row r="221" spans="1:43" ht="197.25" customHeight="1" x14ac:dyDescent="0.15">
      <c r="A221" s="74">
        <v>156</v>
      </c>
      <c r="B221" s="75" t="s">
        <v>721</v>
      </c>
      <c r="C221" s="75" t="s">
        <v>689</v>
      </c>
      <c r="D221" s="75" t="s">
        <v>726</v>
      </c>
      <c r="E221" s="69">
        <v>386.51</v>
      </c>
      <c r="F221" s="69">
        <v>141.417338</v>
      </c>
      <c r="G221" s="69">
        <v>141.417338</v>
      </c>
      <c r="H221" s="96" t="s">
        <v>814</v>
      </c>
      <c r="I221" s="77" t="s">
        <v>807</v>
      </c>
      <c r="J221" s="78" t="s">
        <v>1050</v>
      </c>
      <c r="K221" s="69">
        <v>412.28500000000003</v>
      </c>
      <c r="L221" s="69">
        <v>370.67</v>
      </c>
      <c r="M221" s="24">
        <f t="shared" si="39"/>
        <v>-41.615000000000009</v>
      </c>
      <c r="N221" s="69">
        <v>0</v>
      </c>
      <c r="O221" s="108" t="s">
        <v>796</v>
      </c>
      <c r="P221" s="75" t="s">
        <v>921</v>
      </c>
      <c r="Q221" s="87"/>
      <c r="R221" s="87" t="s">
        <v>384</v>
      </c>
      <c r="S221" s="80" t="s">
        <v>360</v>
      </c>
      <c r="T221" s="81" t="s">
        <v>1191</v>
      </c>
      <c r="U221" s="82" t="s">
        <v>341</v>
      </c>
      <c r="V221" s="65" t="s">
        <v>332</v>
      </c>
      <c r="W221" s="138" t="s">
        <v>45</v>
      </c>
      <c r="X221" s="66">
        <v>17</v>
      </c>
      <c r="Y221" s="138" t="s">
        <v>45</v>
      </c>
      <c r="Z221" s="67"/>
      <c r="AA221" s="82"/>
      <c r="AB221" s="65"/>
      <c r="AC221" s="138" t="s">
        <v>45</v>
      </c>
      <c r="AD221" s="66"/>
      <c r="AE221" s="138" t="s">
        <v>45</v>
      </c>
      <c r="AF221" s="67"/>
      <c r="AG221" s="82"/>
      <c r="AH221" s="65"/>
      <c r="AI221" s="138" t="s">
        <v>45</v>
      </c>
      <c r="AJ221" s="66"/>
      <c r="AK221" s="138" t="s">
        <v>45</v>
      </c>
      <c r="AL221" s="67"/>
      <c r="AM221" s="84"/>
      <c r="AN221" s="60" t="s">
        <v>371</v>
      </c>
      <c r="AO221" s="85"/>
      <c r="AP221" s="85"/>
      <c r="AQ221" s="86"/>
    </row>
    <row r="222" spans="1:43" ht="90" customHeight="1" x14ac:dyDescent="0.15">
      <c r="A222" s="74">
        <v>157</v>
      </c>
      <c r="B222" s="75" t="s">
        <v>580</v>
      </c>
      <c r="C222" s="75" t="s">
        <v>397</v>
      </c>
      <c r="D222" s="75" t="s">
        <v>333</v>
      </c>
      <c r="E222" s="69">
        <v>31.347000000000001</v>
      </c>
      <c r="F222" s="192">
        <v>31.347000000000001</v>
      </c>
      <c r="G222" s="69">
        <v>17.074999999999999</v>
      </c>
      <c r="H222" s="96" t="s">
        <v>1290</v>
      </c>
      <c r="I222" s="77" t="s">
        <v>796</v>
      </c>
      <c r="J222" s="78" t="s">
        <v>1100</v>
      </c>
      <c r="K222" s="69">
        <v>29.812000000000001</v>
      </c>
      <c r="L222" s="69">
        <v>25.83</v>
      </c>
      <c r="M222" s="24">
        <f t="shared" si="39"/>
        <v>-3.9820000000000029</v>
      </c>
      <c r="N222" s="24">
        <v>0</v>
      </c>
      <c r="O222" s="27" t="s">
        <v>796</v>
      </c>
      <c r="P222" s="28" t="s">
        <v>923</v>
      </c>
      <c r="Q222" s="87"/>
      <c r="R222" s="87" t="s">
        <v>780</v>
      </c>
      <c r="S222" s="80" t="s">
        <v>339</v>
      </c>
      <c r="T222" s="81" t="s">
        <v>782</v>
      </c>
      <c r="U222" s="82" t="s">
        <v>341</v>
      </c>
      <c r="V222" s="65"/>
      <c r="W222" s="138" t="s">
        <v>789</v>
      </c>
      <c r="X222" s="66">
        <v>147</v>
      </c>
      <c r="Y222" s="138" t="s">
        <v>789</v>
      </c>
      <c r="Z222" s="67"/>
      <c r="AA222" s="82"/>
      <c r="AB222" s="65"/>
      <c r="AC222" s="138" t="s">
        <v>789</v>
      </c>
      <c r="AD222" s="66"/>
      <c r="AE222" s="138" t="s">
        <v>789</v>
      </c>
      <c r="AF222" s="67"/>
      <c r="AG222" s="82"/>
      <c r="AH222" s="65"/>
      <c r="AI222" s="138" t="s">
        <v>789</v>
      </c>
      <c r="AJ222" s="66"/>
      <c r="AK222" s="138" t="s">
        <v>789</v>
      </c>
      <c r="AL222" s="67"/>
      <c r="AM222" s="84"/>
      <c r="AN222" s="60" t="s">
        <v>709</v>
      </c>
      <c r="AO222" s="85" t="s">
        <v>27</v>
      </c>
      <c r="AP222" s="85"/>
      <c r="AQ222" s="86"/>
    </row>
    <row r="223" spans="1:43" ht="57" customHeight="1" x14ac:dyDescent="0.15">
      <c r="A223" s="74">
        <v>158</v>
      </c>
      <c r="B223" s="75" t="s">
        <v>581</v>
      </c>
      <c r="C223" s="75" t="s">
        <v>347</v>
      </c>
      <c r="D223" s="75" t="s">
        <v>333</v>
      </c>
      <c r="E223" s="69">
        <v>24.798999999999999</v>
      </c>
      <c r="F223" s="192">
        <v>24.798999999999999</v>
      </c>
      <c r="G223" s="69">
        <v>23.248000000000001</v>
      </c>
      <c r="H223" s="96" t="s">
        <v>896</v>
      </c>
      <c r="I223" s="77" t="s">
        <v>796</v>
      </c>
      <c r="J223" s="78" t="s">
        <v>1102</v>
      </c>
      <c r="K223" s="69">
        <v>24.808</v>
      </c>
      <c r="L223" s="69">
        <v>24.841999999999999</v>
      </c>
      <c r="M223" s="24">
        <f>L223-K223</f>
        <v>3.399999999999892E-2</v>
      </c>
      <c r="N223" s="24">
        <v>0</v>
      </c>
      <c r="O223" s="27" t="s">
        <v>796</v>
      </c>
      <c r="P223" s="28" t="s">
        <v>1296</v>
      </c>
      <c r="Q223" s="87"/>
      <c r="R223" s="87" t="s">
        <v>780</v>
      </c>
      <c r="S223" s="80" t="s">
        <v>339</v>
      </c>
      <c r="T223" s="81" t="s">
        <v>782</v>
      </c>
      <c r="U223" s="82" t="s">
        <v>341</v>
      </c>
      <c r="V223" s="65"/>
      <c r="W223" s="138" t="s">
        <v>331</v>
      </c>
      <c r="X223" s="66">
        <v>148</v>
      </c>
      <c r="Y223" s="138" t="s">
        <v>789</v>
      </c>
      <c r="Z223" s="67"/>
      <c r="AA223" s="82"/>
      <c r="AB223" s="65"/>
      <c r="AC223" s="138" t="s">
        <v>331</v>
      </c>
      <c r="AD223" s="66"/>
      <c r="AE223" s="138" t="s">
        <v>331</v>
      </c>
      <c r="AF223" s="67"/>
      <c r="AG223" s="82"/>
      <c r="AH223" s="65"/>
      <c r="AI223" s="138" t="s">
        <v>789</v>
      </c>
      <c r="AJ223" s="66"/>
      <c r="AK223" s="138" t="s">
        <v>789</v>
      </c>
      <c r="AL223" s="67"/>
      <c r="AM223" s="84"/>
      <c r="AN223" s="60" t="s">
        <v>709</v>
      </c>
      <c r="AO223" s="85"/>
      <c r="AP223" s="85"/>
      <c r="AQ223" s="86"/>
    </row>
    <row r="224" spans="1:43" s="50" customFormat="1" ht="148.5" customHeight="1" x14ac:dyDescent="0.15">
      <c r="A224" s="74">
        <v>159</v>
      </c>
      <c r="B224" s="75" t="s">
        <v>727</v>
      </c>
      <c r="C224" s="75" t="s">
        <v>788</v>
      </c>
      <c r="D224" s="75" t="s">
        <v>333</v>
      </c>
      <c r="E224" s="69">
        <v>23.785</v>
      </c>
      <c r="F224" s="192">
        <v>23.785</v>
      </c>
      <c r="G224" s="69">
        <v>18.123999999999999</v>
      </c>
      <c r="H224" s="96" t="s">
        <v>806</v>
      </c>
      <c r="I224" s="77" t="s">
        <v>796</v>
      </c>
      <c r="J224" s="78" t="s">
        <v>1033</v>
      </c>
      <c r="K224" s="69">
        <v>30.99</v>
      </c>
      <c r="L224" s="69">
        <v>1050.9169999999999</v>
      </c>
      <c r="M224" s="69">
        <f>L224-K224</f>
        <v>1019.9269999999999</v>
      </c>
      <c r="N224" s="69">
        <v>0</v>
      </c>
      <c r="O224" s="108" t="s">
        <v>796</v>
      </c>
      <c r="P224" s="75" t="s">
        <v>924</v>
      </c>
      <c r="Q224" s="87" t="s">
        <v>1253</v>
      </c>
      <c r="R224" s="87" t="s">
        <v>780</v>
      </c>
      <c r="S224" s="80" t="s">
        <v>339</v>
      </c>
      <c r="T224" s="81" t="s">
        <v>782</v>
      </c>
      <c r="U224" s="82" t="s">
        <v>341</v>
      </c>
      <c r="V224" s="65"/>
      <c r="W224" s="138" t="s">
        <v>789</v>
      </c>
      <c r="X224" s="66">
        <v>150</v>
      </c>
      <c r="Y224" s="138" t="s">
        <v>331</v>
      </c>
      <c r="Z224" s="67"/>
      <c r="AA224" s="82"/>
      <c r="AB224" s="65"/>
      <c r="AC224" s="138" t="s">
        <v>789</v>
      </c>
      <c r="AD224" s="66"/>
      <c r="AE224" s="138" t="s">
        <v>789</v>
      </c>
      <c r="AF224" s="67"/>
      <c r="AG224" s="82"/>
      <c r="AH224" s="65"/>
      <c r="AI224" s="138" t="s">
        <v>789</v>
      </c>
      <c r="AJ224" s="66"/>
      <c r="AK224" s="138" t="s">
        <v>789</v>
      </c>
      <c r="AL224" s="67"/>
      <c r="AM224" s="84"/>
      <c r="AN224" s="60" t="s">
        <v>334</v>
      </c>
      <c r="AO224" s="85" t="s">
        <v>27</v>
      </c>
      <c r="AP224" s="85"/>
      <c r="AQ224" s="86"/>
    </row>
    <row r="225" spans="1:43" ht="51" customHeight="1" x14ac:dyDescent="0.15">
      <c r="A225" s="74">
        <v>160</v>
      </c>
      <c r="B225" s="75" t="s">
        <v>582</v>
      </c>
      <c r="C225" s="75" t="s">
        <v>583</v>
      </c>
      <c r="D225" s="75" t="s">
        <v>333</v>
      </c>
      <c r="E225" s="69">
        <v>7.109</v>
      </c>
      <c r="F225" s="192">
        <v>7.109</v>
      </c>
      <c r="G225" s="69">
        <v>0.78</v>
      </c>
      <c r="H225" s="94" t="s">
        <v>806</v>
      </c>
      <c r="I225" s="77" t="s">
        <v>796</v>
      </c>
      <c r="J225" s="78" t="s">
        <v>1101</v>
      </c>
      <c r="K225" s="69">
        <v>6.5090000000000003</v>
      </c>
      <c r="L225" s="69">
        <v>6.5090000000000003</v>
      </c>
      <c r="M225" s="24">
        <f t="shared" ref="M225:M226" si="40">L225-K225</f>
        <v>0</v>
      </c>
      <c r="N225" s="24">
        <v>0</v>
      </c>
      <c r="O225" s="27" t="s">
        <v>796</v>
      </c>
      <c r="P225" s="28" t="s">
        <v>925</v>
      </c>
      <c r="Q225" s="87"/>
      <c r="R225" s="87" t="s">
        <v>780</v>
      </c>
      <c r="S225" s="80" t="s">
        <v>339</v>
      </c>
      <c r="T225" s="81" t="s">
        <v>782</v>
      </c>
      <c r="U225" s="82" t="s">
        <v>341</v>
      </c>
      <c r="V225" s="65"/>
      <c r="W225" s="138" t="s">
        <v>789</v>
      </c>
      <c r="X225" s="66">
        <v>151</v>
      </c>
      <c r="Y225" s="138" t="s">
        <v>789</v>
      </c>
      <c r="Z225" s="67"/>
      <c r="AA225" s="82"/>
      <c r="AB225" s="65"/>
      <c r="AC225" s="138" t="s">
        <v>789</v>
      </c>
      <c r="AD225" s="66"/>
      <c r="AE225" s="138" t="s">
        <v>331</v>
      </c>
      <c r="AF225" s="67"/>
      <c r="AG225" s="82"/>
      <c r="AH225" s="65"/>
      <c r="AI225" s="138" t="s">
        <v>789</v>
      </c>
      <c r="AJ225" s="66"/>
      <c r="AK225" s="138" t="s">
        <v>789</v>
      </c>
      <c r="AL225" s="67"/>
      <c r="AM225" s="84"/>
      <c r="AN225" s="60" t="s">
        <v>44</v>
      </c>
      <c r="AO225" s="85"/>
      <c r="AP225" s="85"/>
      <c r="AQ225" s="86"/>
    </row>
    <row r="226" spans="1:43" ht="100.5" customHeight="1" x14ac:dyDescent="0.15">
      <c r="A226" s="74">
        <v>161</v>
      </c>
      <c r="B226" s="75" t="s">
        <v>720</v>
      </c>
      <c r="C226" s="75" t="s">
        <v>412</v>
      </c>
      <c r="D226" s="75" t="s">
        <v>333</v>
      </c>
      <c r="E226" s="69">
        <v>171.18799999999999</v>
      </c>
      <c r="F226" s="192">
        <v>687.38800000000003</v>
      </c>
      <c r="G226" s="69">
        <v>599.59400000000005</v>
      </c>
      <c r="H226" s="94" t="s">
        <v>806</v>
      </c>
      <c r="I226" s="77" t="s">
        <v>796</v>
      </c>
      <c r="J226" s="78" t="s">
        <v>1103</v>
      </c>
      <c r="K226" s="69">
        <v>159.928</v>
      </c>
      <c r="L226" s="69">
        <v>360</v>
      </c>
      <c r="M226" s="24">
        <f t="shared" si="40"/>
        <v>200.072</v>
      </c>
      <c r="N226" s="24">
        <v>0</v>
      </c>
      <c r="O226" s="27" t="s">
        <v>796</v>
      </c>
      <c r="P226" s="28" t="s">
        <v>926</v>
      </c>
      <c r="Q226" s="87" t="s">
        <v>1254</v>
      </c>
      <c r="R226" s="87" t="s">
        <v>780</v>
      </c>
      <c r="S226" s="80" t="s">
        <v>339</v>
      </c>
      <c r="T226" s="81" t="s">
        <v>782</v>
      </c>
      <c r="U226" s="82" t="s">
        <v>341</v>
      </c>
      <c r="V226" s="65"/>
      <c r="W226" s="138" t="s">
        <v>789</v>
      </c>
      <c r="X226" s="66">
        <v>152</v>
      </c>
      <c r="Y226" s="138" t="s">
        <v>789</v>
      </c>
      <c r="Z226" s="67"/>
      <c r="AA226" s="82"/>
      <c r="AB226" s="65"/>
      <c r="AC226" s="138" t="s">
        <v>789</v>
      </c>
      <c r="AD226" s="66"/>
      <c r="AE226" s="138" t="s">
        <v>331</v>
      </c>
      <c r="AF226" s="67"/>
      <c r="AG226" s="82"/>
      <c r="AH226" s="65"/>
      <c r="AI226" s="138" t="s">
        <v>789</v>
      </c>
      <c r="AJ226" s="66"/>
      <c r="AK226" s="138" t="s">
        <v>789</v>
      </c>
      <c r="AL226" s="67"/>
      <c r="AM226" s="84"/>
      <c r="AN226" s="60" t="s">
        <v>43</v>
      </c>
      <c r="AO226" s="85" t="s">
        <v>27</v>
      </c>
      <c r="AP226" s="85"/>
      <c r="AQ226" s="86"/>
    </row>
    <row r="227" spans="1:43" ht="51" customHeight="1" x14ac:dyDescent="0.15">
      <c r="A227" s="74">
        <v>162</v>
      </c>
      <c r="B227" s="75" t="s">
        <v>584</v>
      </c>
      <c r="C227" s="75" t="s">
        <v>651</v>
      </c>
      <c r="D227" s="75" t="s">
        <v>1271</v>
      </c>
      <c r="E227" s="69">
        <v>110.788</v>
      </c>
      <c r="F227" s="192">
        <v>0</v>
      </c>
      <c r="G227" s="69">
        <v>0</v>
      </c>
      <c r="H227" s="94" t="s">
        <v>806</v>
      </c>
      <c r="I227" s="77" t="s">
        <v>796</v>
      </c>
      <c r="J227" s="78" t="s">
        <v>1104</v>
      </c>
      <c r="K227" s="69">
        <v>0</v>
      </c>
      <c r="L227" s="69">
        <v>0</v>
      </c>
      <c r="M227" s="24">
        <f t="shared" ref="M227:M230" si="41">L227-K227</f>
        <v>0</v>
      </c>
      <c r="N227" s="24">
        <v>0</v>
      </c>
      <c r="O227" s="27" t="s">
        <v>796</v>
      </c>
      <c r="P227" s="28" t="s">
        <v>945</v>
      </c>
      <c r="Q227" s="87"/>
      <c r="R227" s="87" t="s">
        <v>737</v>
      </c>
      <c r="S227" s="80" t="s">
        <v>339</v>
      </c>
      <c r="T227" s="81" t="s">
        <v>767</v>
      </c>
      <c r="U227" s="82" t="s">
        <v>341</v>
      </c>
      <c r="V227" s="65"/>
      <c r="W227" s="138" t="s">
        <v>749</v>
      </c>
      <c r="X227" s="66">
        <v>153</v>
      </c>
      <c r="Y227" s="138" t="s">
        <v>45</v>
      </c>
      <c r="Z227" s="67"/>
      <c r="AA227" s="82"/>
      <c r="AB227" s="65"/>
      <c r="AC227" s="138" t="s">
        <v>749</v>
      </c>
      <c r="AD227" s="66"/>
      <c r="AE227" s="138" t="s">
        <v>749</v>
      </c>
      <c r="AF227" s="67"/>
      <c r="AG227" s="82"/>
      <c r="AH227" s="65"/>
      <c r="AI227" s="138" t="s">
        <v>749</v>
      </c>
      <c r="AJ227" s="66"/>
      <c r="AK227" s="138" t="s">
        <v>749</v>
      </c>
      <c r="AL227" s="67"/>
      <c r="AM227" s="84"/>
      <c r="AN227" s="60" t="s">
        <v>43</v>
      </c>
      <c r="AO227" s="85"/>
      <c r="AP227" s="85"/>
      <c r="AQ227" s="86"/>
    </row>
    <row r="228" spans="1:43" ht="51" customHeight="1" x14ac:dyDescent="0.15">
      <c r="A228" s="74">
        <v>163</v>
      </c>
      <c r="B228" s="75" t="s">
        <v>585</v>
      </c>
      <c r="C228" s="75" t="s">
        <v>651</v>
      </c>
      <c r="D228" s="75" t="s">
        <v>333</v>
      </c>
      <c r="E228" s="69">
        <v>203.08199999999999</v>
      </c>
      <c r="F228" s="192">
        <v>57.225000000000001</v>
      </c>
      <c r="G228" s="69">
        <v>52.146000000000001</v>
      </c>
      <c r="H228" s="94" t="s">
        <v>806</v>
      </c>
      <c r="I228" s="77" t="s">
        <v>796</v>
      </c>
      <c r="J228" s="78" t="s">
        <v>1105</v>
      </c>
      <c r="K228" s="69">
        <v>0</v>
      </c>
      <c r="L228" s="69">
        <v>68.716999999999999</v>
      </c>
      <c r="M228" s="24">
        <f t="shared" si="41"/>
        <v>68.716999999999999</v>
      </c>
      <c r="N228" s="24">
        <v>0</v>
      </c>
      <c r="O228" s="27" t="s">
        <v>796</v>
      </c>
      <c r="P228" s="28" t="s">
        <v>945</v>
      </c>
      <c r="Q228" s="87" t="s">
        <v>1255</v>
      </c>
      <c r="R228" s="87" t="s">
        <v>737</v>
      </c>
      <c r="S228" s="80" t="s">
        <v>339</v>
      </c>
      <c r="T228" s="81" t="s">
        <v>768</v>
      </c>
      <c r="U228" s="82" t="s">
        <v>341</v>
      </c>
      <c r="V228" s="65"/>
      <c r="W228" s="138" t="s">
        <v>747</v>
      </c>
      <c r="X228" s="66">
        <v>154</v>
      </c>
      <c r="Y228" s="138" t="s">
        <v>747</v>
      </c>
      <c r="Z228" s="67"/>
      <c r="AA228" s="82"/>
      <c r="AB228" s="65"/>
      <c r="AC228" s="138" t="s">
        <v>747</v>
      </c>
      <c r="AD228" s="66"/>
      <c r="AE228" s="138" t="s">
        <v>747</v>
      </c>
      <c r="AF228" s="67"/>
      <c r="AG228" s="82"/>
      <c r="AH228" s="65"/>
      <c r="AI228" s="138" t="s">
        <v>747</v>
      </c>
      <c r="AJ228" s="66"/>
      <c r="AK228" s="138" t="s">
        <v>747</v>
      </c>
      <c r="AL228" s="67"/>
      <c r="AM228" s="84"/>
      <c r="AN228" s="60" t="s">
        <v>43</v>
      </c>
      <c r="AO228" s="85"/>
      <c r="AP228" s="85"/>
      <c r="AQ228" s="86" t="s">
        <v>24</v>
      </c>
    </row>
    <row r="229" spans="1:43" ht="171" customHeight="1" x14ac:dyDescent="0.15">
      <c r="A229" s="74">
        <v>164</v>
      </c>
      <c r="B229" s="75" t="s">
        <v>586</v>
      </c>
      <c r="C229" s="75" t="s">
        <v>644</v>
      </c>
      <c r="D229" s="75" t="s">
        <v>333</v>
      </c>
      <c r="E229" s="69">
        <v>1264.096</v>
      </c>
      <c r="F229" s="192">
        <v>904.53200000000004</v>
      </c>
      <c r="G229" s="69">
        <v>791.44950500000004</v>
      </c>
      <c r="H229" s="96" t="s">
        <v>928</v>
      </c>
      <c r="I229" s="77" t="s">
        <v>796</v>
      </c>
      <c r="J229" s="78" t="s">
        <v>939</v>
      </c>
      <c r="K229" s="69">
        <v>826.16</v>
      </c>
      <c r="L229" s="69">
        <v>854.16099999999994</v>
      </c>
      <c r="M229" s="24">
        <f t="shared" si="41"/>
        <v>28.000999999999976</v>
      </c>
      <c r="N229" s="24">
        <v>0</v>
      </c>
      <c r="O229" s="27" t="s">
        <v>796</v>
      </c>
      <c r="P229" s="28" t="s">
        <v>927</v>
      </c>
      <c r="Q229" s="87"/>
      <c r="R229" s="87" t="s">
        <v>737</v>
      </c>
      <c r="S229" s="80" t="s">
        <v>339</v>
      </c>
      <c r="T229" s="81" t="s">
        <v>746</v>
      </c>
      <c r="U229" s="82" t="s">
        <v>341</v>
      </c>
      <c r="V229" s="65"/>
      <c r="W229" s="138" t="s">
        <v>45</v>
      </c>
      <c r="X229" s="66">
        <v>155</v>
      </c>
      <c r="Y229" s="138" t="s">
        <v>45</v>
      </c>
      <c r="Z229" s="67"/>
      <c r="AA229" s="82"/>
      <c r="AB229" s="65"/>
      <c r="AC229" s="138" t="s">
        <v>769</v>
      </c>
      <c r="AD229" s="66"/>
      <c r="AE229" s="138" t="s">
        <v>45</v>
      </c>
      <c r="AF229" s="67"/>
      <c r="AG229" s="82"/>
      <c r="AH229" s="65"/>
      <c r="AI229" s="138" t="s">
        <v>769</v>
      </c>
      <c r="AJ229" s="66"/>
      <c r="AK229" s="138" t="s">
        <v>45</v>
      </c>
      <c r="AL229" s="67"/>
      <c r="AM229" s="84"/>
      <c r="AN229" s="60" t="s">
        <v>702</v>
      </c>
      <c r="AO229" s="85"/>
      <c r="AP229" s="85"/>
      <c r="AQ229" s="86"/>
    </row>
    <row r="230" spans="1:43" ht="51" customHeight="1" x14ac:dyDescent="0.15">
      <c r="A230" s="74">
        <v>165</v>
      </c>
      <c r="B230" s="75" t="s">
        <v>587</v>
      </c>
      <c r="C230" s="75" t="s">
        <v>651</v>
      </c>
      <c r="D230" s="75" t="s">
        <v>333</v>
      </c>
      <c r="E230" s="69">
        <v>91.778000000000006</v>
      </c>
      <c r="F230" s="192">
        <v>91.778000000000006</v>
      </c>
      <c r="G230" s="69">
        <v>71.42165</v>
      </c>
      <c r="H230" s="94" t="s">
        <v>806</v>
      </c>
      <c r="I230" s="77" t="s">
        <v>796</v>
      </c>
      <c r="J230" s="78" t="s">
        <v>938</v>
      </c>
      <c r="K230" s="69">
        <v>66.370999999999995</v>
      </c>
      <c r="L230" s="69">
        <v>102.67400000000001</v>
      </c>
      <c r="M230" s="24">
        <f t="shared" si="41"/>
        <v>36.303000000000011</v>
      </c>
      <c r="N230" s="24">
        <v>0</v>
      </c>
      <c r="O230" s="27" t="s">
        <v>796</v>
      </c>
      <c r="P230" s="28" t="s">
        <v>929</v>
      </c>
      <c r="Q230" s="87"/>
      <c r="R230" s="87" t="s">
        <v>737</v>
      </c>
      <c r="S230" s="80" t="s">
        <v>339</v>
      </c>
      <c r="T230" s="81" t="s">
        <v>615</v>
      </c>
      <c r="U230" s="82" t="s">
        <v>341</v>
      </c>
      <c r="V230" s="65"/>
      <c r="W230" s="138" t="s">
        <v>45</v>
      </c>
      <c r="X230" s="66">
        <v>156</v>
      </c>
      <c r="Y230" s="138" t="s">
        <v>45</v>
      </c>
      <c r="Z230" s="67"/>
      <c r="AA230" s="82"/>
      <c r="AB230" s="65"/>
      <c r="AC230" s="138" t="s">
        <v>45</v>
      </c>
      <c r="AD230" s="66"/>
      <c r="AE230" s="138" t="s">
        <v>45</v>
      </c>
      <c r="AF230" s="67"/>
      <c r="AG230" s="82"/>
      <c r="AH230" s="65"/>
      <c r="AI230" s="138" t="s">
        <v>45</v>
      </c>
      <c r="AJ230" s="66"/>
      <c r="AK230" s="138" t="s">
        <v>45</v>
      </c>
      <c r="AL230" s="67"/>
      <c r="AM230" s="84"/>
      <c r="AN230" s="60" t="s">
        <v>43</v>
      </c>
      <c r="AO230" s="85"/>
      <c r="AP230" s="85"/>
      <c r="AQ230" s="86"/>
    </row>
    <row r="231" spans="1:43" ht="51" customHeight="1" x14ac:dyDescent="0.15">
      <c r="A231" s="74">
        <v>166</v>
      </c>
      <c r="B231" s="75" t="s">
        <v>588</v>
      </c>
      <c r="C231" s="75" t="s">
        <v>589</v>
      </c>
      <c r="D231" s="75" t="s">
        <v>686</v>
      </c>
      <c r="E231" s="69">
        <v>6.8360000000000003</v>
      </c>
      <c r="F231" s="192">
        <v>6.8360000000000003</v>
      </c>
      <c r="G231" s="69">
        <v>2.376E-2</v>
      </c>
      <c r="H231" s="94" t="s">
        <v>806</v>
      </c>
      <c r="I231" s="77" t="s">
        <v>799</v>
      </c>
      <c r="J231" s="78" t="s">
        <v>937</v>
      </c>
      <c r="K231" s="69">
        <v>0</v>
      </c>
      <c r="L231" s="69">
        <v>0</v>
      </c>
      <c r="M231" s="24">
        <f t="shared" si="36"/>
        <v>0</v>
      </c>
      <c r="N231" s="24">
        <v>0</v>
      </c>
      <c r="O231" s="27" t="s">
        <v>805</v>
      </c>
      <c r="P231" s="28" t="s">
        <v>930</v>
      </c>
      <c r="Q231" s="87"/>
      <c r="R231" s="87" t="s">
        <v>484</v>
      </c>
      <c r="S231" s="80" t="s">
        <v>339</v>
      </c>
      <c r="T231" s="81" t="s">
        <v>634</v>
      </c>
      <c r="U231" s="82" t="s">
        <v>341</v>
      </c>
      <c r="V231" s="65"/>
      <c r="W231" s="138" t="s">
        <v>45</v>
      </c>
      <c r="X231" s="66">
        <v>157</v>
      </c>
      <c r="Y231" s="138" t="s">
        <v>45</v>
      </c>
      <c r="Z231" s="67"/>
      <c r="AA231" s="82"/>
      <c r="AB231" s="65"/>
      <c r="AC231" s="138" t="s">
        <v>45</v>
      </c>
      <c r="AD231" s="66"/>
      <c r="AE231" s="138" t="s">
        <v>45</v>
      </c>
      <c r="AF231" s="67"/>
      <c r="AG231" s="82"/>
      <c r="AH231" s="65"/>
      <c r="AI231" s="138" t="s">
        <v>45</v>
      </c>
      <c r="AJ231" s="66"/>
      <c r="AK231" s="138" t="s">
        <v>45</v>
      </c>
      <c r="AL231" s="67"/>
      <c r="AM231" s="84"/>
      <c r="AN231" s="60" t="s">
        <v>709</v>
      </c>
      <c r="AO231" s="85"/>
      <c r="AP231" s="85"/>
      <c r="AQ231" s="86"/>
    </row>
    <row r="232" spans="1:43" ht="44.25" customHeight="1" x14ac:dyDescent="0.15">
      <c r="A232" s="74">
        <v>167</v>
      </c>
      <c r="B232" s="75" t="s">
        <v>590</v>
      </c>
      <c r="C232" s="75" t="s">
        <v>591</v>
      </c>
      <c r="D232" s="75" t="s">
        <v>333</v>
      </c>
      <c r="E232" s="69">
        <v>2687.9380000000001</v>
      </c>
      <c r="F232" s="69">
        <f t="shared" ref="F232" si="42">E232</f>
        <v>2687.9380000000001</v>
      </c>
      <c r="G232" s="69">
        <v>2685.819</v>
      </c>
      <c r="H232" s="96" t="s">
        <v>806</v>
      </c>
      <c r="I232" s="77" t="s">
        <v>796</v>
      </c>
      <c r="J232" s="78" t="s">
        <v>936</v>
      </c>
      <c r="K232" s="69">
        <v>2716.6410000000001</v>
      </c>
      <c r="L232" s="69">
        <v>2816.6210000000001</v>
      </c>
      <c r="M232" s="24">
        <f t="shared" si="36"/>
        <v>99.980000000000018</v>
      </c>
      <c r="N232" s="107">
        <v>0</v>
      </c>
      <c r="O232" s="108" t="s">
        <v>796</v>
      </c>
      <c r="P232" s="75" t="s">
        <v>931</v>
      </c>
      <c r="Q232" s="87"/>
      <c r="R232" s="87" t="s">
        <v>846</v>
      </c>
      <c r="S232" s="80" t="s">
        <v>817</v>
      </c>
      <c r="T232" s="81" t="s">
        <v>847</v>
      </c>
      <c r="U232" s="82" t="s">
        <v>341</v>
      </c>
      <c r="V232" s="65"/>
      <c r="W232" s="138" t="s">
        <v>45</v>
      </c>
      <c r="X232" s="66">
        <v>158</v>
      </c>
      <c r="Y232" s="138" t="s">
        <v>45</v>
      </c>
      <c r="Z232" s="67"/>
      <c r="AA232" s="82"/>
      <c r="AB232" s="65"/>
      <c r="AC232" s="138" t="s">
        <v>45</v>
      </c>
      <c r="AD232" s="66"/>
      <c r="AE232" s="138" t="s">
        <v>45</v>
      </c>
      <c r="AF232" s="67"/>
      <c r="AG232" s="82"/>
      <c r="AH232" s="65"/>
      <c r="AI232" s="138" t="s">
        <v>45</v>
      </c>
      <c r="AJ232" s="66"/>
      <c r="AK232" s="138" t="s">
        <v>45</v>
      </c>
      <c r="AL232" s="67"/>
      <c r="AM232" s="84"/>
      <c r="AN232" s="60" t="s">
        <v>1015</v>
      </c>
      <c r="AO232" s="85"/>
      <c r="AP232" s="85"/>
      <c r="AQ232" s="86"/>
    </row>
    <row r="233" spans="1:43" ht="51" customHeight="1" x14ac:dyDescent="0.15">
      <c r="A233" s="74">
        <v>168</v>
      </c>
      <c r="B233" s="28" t="s">
        <v>592</v>
      </c>
      <c r="C233" s="28" t="s">
        <v>522</v>
      </c>
      <c r="D233" s="75" t="s">
        <v>333</v>
      </c>
      <c r="E233" s="69">
        <v>58.923999999999999</v>
      </c>
      <c r="F233" s="192">
        <v>58.923999999999999</v>
      </c>
      <c r="G233" s="69">
        <v>57.999000000000002</v>
      </c>
      <c r="H233" s="96" t="s">
        <v>806</v>
      </c>
      <c r="I233" s="77" t="s">
        <v>796</v>
      </c>
      <c r="J233" s="78" t="s">
        <v>935</v>
      </c>
      <c r="K233" s="69">
        <v>59.52</v>
      </c>
      <c r="L233" s="69">
        <v>82.135000000000005</v>
      </c>
      <c r="M233" s="24">
        <f>L233-K233</f>
        <v>22.615000000000002</v>
      </c>
      <c r="N233" s="107">
        <v>0</v>
      </c>
      <c r="O233" s="108" t="s">
        <v>796</v>
      </c>
      <c r="P233" s="75" t="s">
        <v>932</v>
      </c>
      <c r="Q233" s="87" t="s">
        <v>1256</v>
      </c>
      <c r="R233" s="87" t="s">
        <v>816</v>
      </c>
      <c r="S233" s="80" t="s">
        <v>339</v>
      </c>
      <c r="T233" s="88" t="s">
        <v>821</v>
      </c>
      <c r="U233" s="82" t="s">
        <v>341</v>
      </c>
      <c r="V233" s="65"/>
      <c r="W233" s="138" t="s">
        <v>45</v>
      </c>
      <c r="X233" s="66">
        <v>159</v>
      </c>
      <c r="Y233" s="138" t="s">
        <v>45</v>
      </c>
      <c r="Z233" s="67"/>
      <c r="AA233" s="82"/>
      <c r="AB233" s="65"/>
      <c r="AC233" s="138" t="s">
        <v>45</v>
      </c>
      <c r="AD233" s="66"/>
      <c r="AE233" s="138" t="s">
        <v>45</v>
      </c>
      <c r="AF233" s="67"/>
      <c r="AG233" s="82"/>
      <c r="AH233" s="65"/>
      <c r="AI233" s="138" t="s">
        <v>45</v>
      </c>
      <c r="AJ233" s="66"/>
      <c r="AK233" s="138" t="s">
        <v>45</v>
      </c>
      <c r="AL233" s="67"/>
      <c r="AM233" s="84"/>
      <c r="AN233" s="60" t="s">
        <v>44</v>
      </c>
      <c r="AO233" s="85" t="s">
        <v>27</v>
      </c>
      <c r="AP233" s="85"/>
      <c r="AQ233" s="86"/>
    </row>
    <row r="234" spans="1:43" ht="51" customHeight="1" x14ac:dyDescent="0.15">
      <c r="A234" s="74">
        <v>169</v>
      </c>
      <c r="B234" s="28" t="s">
        <v>593</v>
      </c>
      <c r="C234" s="28" t="s">
        <v>522</v>
      </c>
      <c r="D234" s="75" t="s">
        <v>333</v>
      </c>
      <c r="E234" s="69">
        <v>44.999000000000002</v>
      </c>
      <c r="F234" s="192">
        <v>44.999000000000002</v>
      </c>
      <c r="G234" s="69">
        <v>38.659999999999997</v>
      </c>
      <c r="H234" s="96" t="s">
        <v>806</v>
      </c>
      <c r="I234" s="77" t="s">
        <v>796</v>
      </c>
      <c r="J234" s="78" t="s">
        <v>934</v>
      </c>
      <c r="K234" s="69">
        <v>41.134</v>
      </c>
      <c r="L234" s="69">
        <v>57.76</v>
      </c>
      <c r="M234" s="24">
        <f t="shared" ref="M234:M238" si="43">L234-K234</f>
        <v>16.625999999999998</v>
      </c>
      <c r="N234" s="107">
        <v>0</v>
      </c>
      <c r="O234" s="108" t="s">
        <v>796</v>
      </c>
      <c r="P234" s="75" t="s">
        <v>933</v>
      </c>
      <c r="Q234" s="87" t="s">
        <v>1257</v>
      </c>
      <c r="R234" s="87" t="s">
        <v>816</v>
      </c>
      <c r="S234" s="80" t="s">
        <v>339</v>
      </c>
      <c r="T234" s="88" t="s">
        <v>821</v>
      </c>
      <c r="U234" s="82" t="s">
        <v>341</v>
      </c>
      <c r="V234" s="65"/>
      <c r="W234" s="138" t="s">
        <v>45</v>
      </c>
      <c r="X234" s="66">
        <v>160</v>
      </c>
      <c r="Y234" s="138" t="s">
        <v>45</v>
      </c>
      <c r="Z234" s="67"/>
      <c r="AA234" s="82"/>
      <c r="AB234" s="65"/>
      <c r="AC234" s="138" t="s">
        <v>45</v>
      </c>
      <c r="AD234" s="66"/>
      <c r="AE234" s="138" t="s">
        <v>45</v>
      </c>
      <c r="AF234" s="67"/>
      <c r="AG234" s="82"/>
      <c r="AH234" s="65"/>
      <c r="AI234" s="138" t="s">
        <v>45</v>
      </c>
      <c r="AJ234" s="66"/>
      <c r="AK234" s="138" t="s">
        <v>45</v>
      </c>
      <c r="AL234" s="67"/>
      <c r="AM234" s="84"/>
      <c r="AN234" s="60" t="s">
        <v>692</v>
      </c>
      <c r="AO234" s="85"/>
      <c r="AP234" s="85"/>
      <c r="AQ234" s="86"/>
    </row>
    <row r="235" spans="1:43" ht="60" customHeight="1" x14ac:dyDescent="0.15">
      <c r="A235" s="74">
        <v>170</v>
      </c>
      <c r="B235" s="75" t="s">
        <v>594</v>
      </c>
      <c r="C235" s="75" t="s">
        <v>595</v>
      </c>
      <c r="D235" s="75" t="s">
        <v>333</v>
      </c>
      <c r="E235" s="69">
        <v>898.53300000000002</v>
      </c>
      <c r="F235" s="69">
        <f>E235+341.235996-115.369578</f>
        <v>1124.399418</v>
      </c>
      <c r="G235" s="69">
        <v>1101.502</v>
      </c>
      <c r="H235" s="96" t="s">
        <v>848</v>
      </c>
      <c r="I235" s="77" t="s">
        <v>796</v>
      </c>
      <c r="J235" s="78" t="s">
        <v>1106</v>
      </c>
      <c r="K235" s="69">
        <v>725.971</v>
      </c>
      <c r="L235" s="69">
        <v>1297.2650000000001</v>
      </c>
      <c r="M235" s="24">
        <f t="shared" si="43"/>
        <v>571.2940000000001</v>
      </c>
      <c r="N235" s="107">
        <v>0</v>
      </c>
      <c r="O235" s="108" t="s">
        <v>796</v>
      </c>
      <c r="P235" s="75" t="s">
        <v>944</v>
      </c>
      <c r="Q235" s="87"/>
      <c r="R235" s="87" t="s">
        <v>825</v>
      </c>
      <c r="S235" s="80" t="s">
        <v>339</v>
      </c>
      <c r="T235" s="88" t="s">
        <v>849</v>
      </c>
      <c r="U235" s="82" t="s">
        <v>341</v>
      </c>
      <c r="V235" s="65"/>
      <c r="W235" s="138" t="s">
        <v>45</v>
      </c>
      <c r="X235" s="66">
        <v>161</v>
      </c>
      <c r="Y235" s="138" t="s">
        <v>45</v>
      </c>
      <c r="Z235" s="67"/>
      <c r="AA235" s="82"/>
      <c r="AB235" s="65"/>
      <c r="AC235" s="138" t="s">
        <v>45</v>
      </c>
      <c r="AD235" s="66"/>
      <c r="AE235" s="138" t="s">
        <v>45</v>
      </c>
      <c r="AF235" s="67"/>
      <c r="AG235" s="82"/>
      <c r="AH235" s="65"/>
      <c r="AI235" s="138" t="s">
        <v>45</v>
      </c>
      <c r="AJ235" s="66"/>
      <c r="AK235" s="138" t="s">
        <v>45</v>
      </c>
      <c r="AL235" s="67"/>
      <c r="AM235" s="84"/>
      <c r="AN235" s="60" t="s">
        <v>709</v>
      </c>
      <c r="AO235" s="85"/>
      <c r="AP235" s="85"/>
      <c r="AQ235" s="86"/>
    </row>
    <row r="236" spans="1:43" s="50" customFormat="1" ht="56.25" customHeight="1" x14ac:dyDescent="0.15">
      <c r="A236" s="74">
        <v>171</v>
      </c>
      <c r="B236" s="75" t="s">
        <v>596</v>
      </c>
      <c r="C236" s="75" t="s">
        <v>542</v>
      </c>
      <c r="D236" s="75" t="s">
        <v>333</v>
      </c>
      <c r="E236" s="69">
        <v>57.723999999999997</v>
      </c>
      <c r="F236" s="69">
        <f>E236+19.982</f>
        <v>77.705999999999989</v>
      </c>
      <c r="G236" s="69">
        <v>57.69</v>
      </c>
      <c r="H236" s="96" t="s">
        <v>806</v>
      </c>
      <c r="I236" s="77" t="s">
        <v>796</v>
      </c>
      <c r="J236" s="78" t="s">
        <v>1107</v>
      </c>
      <c r="K236" s="69">
        <v>55.576000000000001</v>
      </c>
      <c r="L236" s="69">
        <v>95.888000000000005</v>
      </c>
      <c r="M236" s="69">
        <f t="shared" si="43"/>
        <v>40.312000000000005</v>
      </c>
      <c r="N236" s="107">
        <v>0</v>
      </c>
      <c r="O236" s="108" t="s">
        <v>796</v>
      </c>
      <c r="P236" s="75" t="s">
        <v>943</v>
      </c>
      <c r="Q236" s="87" t="s">
        <v>1258</v>
      </c>
      <c r="R236" s="87" t="s">
        <v>850</v>
      </c>
      <c r="S236" s="80" t="s">
        <v>339</v>
      </c>
      <c r="T236" s="88" t="s">
        <v>851</v>
      </c>
      <c r="U236" s="82" t="s">
        <v>341</v>
      </c>
      <c r="V236" s="65"/>
      <c r="W236" s="138" t="s">
        <v>45</v>
      </c>
      <c r="X236" s="66">
        <v>162</v>
      </c>
      <c r="Y236" s="138" t="s">
        <v>820</v>
      </c>
      <c r="Z236" s="67"/>
      <c r="AA236" s="82"/>
      <c r="AB236" s="65"/>
      <c r="AC236" s="138" t="s">
        <v>45</v>
      </c>
      <c r="AD236" s="66"/>
      <c r="AE236" s="138" t="s">
        <v>820</v>
      </c>
      <c r="AF236" s="67"/>
      <c r="AG236" s="82"/>
      <c r="AH236" s="65"/>
      <c r="AI236" s="138" t="s">
        <v>820</v>
      </c>
      <c r="AJ236" s="66"/>
      <c r="AK236" s="138" t="s">
        <v>820</v>
      </c>
      <c r="AL236" s="67"/>
      <c r="AM236" s="84"/>
      <c r="AN236" s="60" t="s">
        <v>1016</v>
      </c>
      <c r="AO236" s="85"/>
      <c r="AP236" s="85"/>
      <c r="AQ236" s="86"/>
    </row>
    <row r="237" spans="1:43" ht="54" customHeight="1" x14ac:dyDescent="0.15">
      <c r="A237" s="74">
        <v>172</v>
      </c>
      <c r="B237" s="75" t="s">
        <v>597</v>
      </c>
      <c r="C237" s="75" t="s">
        <v>598</v>
      </c>
      <c r="D237" s="75" t="s">
        <v>333</v>
      </c>
      <c r="E237" s="69">
        <v>144.42599999999999</v>
      </c>
      <c r="F237" s="69">
        <f t="shared" ref="F237:F238" si="44">E237</f>
        <v>144.42599999999999</v>
      </c>
      <c r="G237" s="69">
        <v>123.834</v>
      </c>
      <c r="H237" s="96" t="s">
        <v>806</v>
      </c>
      <c r="I237" s="77" t="s">
        <v>796</v>
      </c>
      <c r="J237" s="78" t="s">
        <v>1107</v>
      </c>
      <c r="K237" s="69">
        <v>145.36199999999999</v>
      </c>
      <c r="L237" s="69">
        <v>152.83699999999999</v>
      </c>
      <c r="M237" s="24">
        <f t="shared" si="43"/>
        <v>7.4749999999999943</v>
      </c>
      <c r="N237" s="107">
        <v>0</v>
      </c>
      <c r="O237" s="108" t="s">
        <v>796</v>
      </c>
      <c r="P237" s="75" t="s">
        <v>942</v>
      </c>
      <c r="Q237" s="87"/>
      <c r="R237" s="87" t="s">
        <v>831</v>
      </c>
      <c r="S237" s="80" t="s">
        <v>339</v>
      </c>
      <c r="T237" s="88" t="s">
        <v>832</v>
      </c>
      <c r="U237" s="82" t="s">
        <v>341</v>
      </c>
      <c r="V237" s="65"/>
      <c r="W237" s="138" t="s">
        <v>820</v>
      </c>
      <c r="X237" s="66">
        <v>163</v>
      </c>
      <c r="Y237" s="138" t="s">
        <v>820</v>
      </c>
      <c r="Z237" s="67"/>
      <c r="AA237" s="82"/>
      <c r="AB237" s="65"/>
      <c r="AC237" s="138" t="s">
        <v>820</v>
      </c>
      <c r="AD237" s="66"/>
      <c r="AE237" s="138" t="s">
        <v>820</v>
      </c>
      <c r="AF237" s="67"/>
      <c r="AG237" s="82"/>
      <c r="AH237" s="65"/>
      <c r="AI237" s="138" t="s">
        <v>820</v>
      </c>
      <c r="AJ237" s="66"/>
      <c r="AK237" s="138" t="s">
        <v>820</v>
      </c>
      <c r="AL237" s="67"/>
      <c r="AM237" s="84"/>
      <c r="AN237" s="60" t="s">
        <v>1015</v>
      </c>
      <c r="AO237" s="85"/>
      <c r="AP237" s="85" t="s">
        <v>27</v>
      </c>
      <c r="AQ237" s="86"/>
    </row>
    <row r="238" spans="1:43" ht="64.5" customHeight="1" x14ac:dyDescent="0.15">
      <c r="A238" s="74">
        <v>173</v>
      </c>
      <c r="B238" s="75" t="s">
        <v>599</v>
      </c>
      <c r="C238" s="75" t="s">
        <v>522</v>
      </c>
      <c r="D238" s="75" t="s">
        <v>333</v>
      </c>
      <c r="E238" s="69">
        <v>1322.1110000000001</v>
      </c>
      <c r="F238" s="192">
        <f t="shared" si="44"/>
        <v>1322.1110000000001</v>
      </c>
      <c r="G238" s="69">
        <v>1322.1110000000001</v>
      </c>
      <c r="H238" s="96" t="s">
        <v>806</v>
      </c>
      <c r="I238" s="77" t="s">
        <v>796</v>
      </c>
      <c r="J238" s="78" t="s">
        <v>1108</v>
      </c>
      <c r="K238" s="69">
        <v>1321.239</v>
      </c>
      <c r="L238" s="69">
        <v>1585.8910000000001</v>
      </c>
      <c r="M238" s="24">
        <f t="shared" si="43"/>
        <v>264.65200000000004</v>
      </c>
      <c r="N238" s="107">
        <v>0</v>
      </c>
      <c r="O238" s="108" t="s">
        <v>796</v>
      </c>
      <c r="P238" s="75" t="s">
        <v>942</v>
      </c>
      <c r="Q238" s="87" t="s">
        <v>1259</v>
      </c>
      <c r="R238" s="87" t="s">
        <v>831</v>
      </c>
      <c r="S238" s="80" t="s">
        <v>339</v>
      </c>
      <c r="T238" s="88" t="s">
        <v>852</v>
      </c>
      <c r="U238" s="82" t="s">
        <v>341</v>
      </c>
      <c r="V238" s="65"/>
      <c r="W238" s="138" t="s">
        <v>820</v>
      </c>
      <c r="X238" s="66">
        <v>164</v>
      </c>
      <c r="Y238" s="138" t="s">
        <v>820</v>
      </c>
      <c r="Z238" s="67"/>
      <c r="AA238" s="82"/>
      <c r="AB238" s="65"/>
      <c r="AC238" s="138" t="s">
        <v>820</v>
      </c>
      <c r="AD238" s="66"/>
      <c r="AE238" s="138" t="s">
        <v>820</v>
      </c>
      <c r="AF238" s="67"/>
      <c r="AG238" s="82"/>
      <c r="AH238" s="65"/>
      <c r="AI238" s="138" t="s">
        <v>820</v>
      </c>
      <c r="AJ238" s="66"/>
      <c r="AK238" s="138" t="s">
        <v>820</v>
      </c>
      <c r="AL238" s="67"/>
      <c r="AM238" s="84"/>
      <c r="AN238" s="60" t="s">
        <v>1014</v>
      </c>
      <c r="AO238" s="85"/>
      <c r="AP238" s="85" t="s">
        <v>27</v>
      </c>
      <c r="AQ238" s="86"/>
    </row>
    <row r="239" spans="1:43" ht="75.95" customHeight="1" x14ac:dyDescent="0.15">
      <c r="A239" s="74">
        <v>174</v>
      </c>
      <c r="B239" s="75" t="s">
        <v>600</v>
      </c>
      <c r="C239" s="75" t="s">
        <v>567</v>
      </c>
      <c r="D239" s="75" t="s">
        <v>703</v>
      </c>
      <c r="E239" s="69">
        <v>25000</v>
      </c>
      <c r="F239" s="192">
        <v>25000</v>
      </c>
      <c r="G239" s="69">
        <v>25000</v>
      </c>
      <c r="H239" s="96" t="s">
        <v>800</v>
      </c>
      <c r="I239" s="77" t="s">
        <v>796</v>
      </c>
      <c r="J239" s="78" t="s">
        <v>1109</v>
      </c>
      <c r="K239" s="69">
        <v>0</v>
      </c>
      <c r="L239" s="69">
        <v>0</v>
      </c>
      <c r="M239" s="24">
        <f t="shared" si="28"/>
        <v>0</v>
      </c>
      <c r="N239" s="24">
        <v>0</v>
      </c>
      <c r="O239" s="108" t="s">
        <v>796</v>
      </c>
      <c r="P239" s="75" t="s">
        <v>941</v>
      </c>
      <c r="Q239" s="87"/>
      <c r="R239" s="87" t="s">
        <v>603</v>
      </c>
      <c r="S239" s="80" t="s">
        <v>360</v>
      </c>
      <c r="T239" s="81" t="s">
        <v>643</v>
      </c>
      <c r="U239" s="82" t="s">
        <v>341</v>
      </c>
      <c r="V239" s="65"/>
      <c r="W239" s="138" t="s">
        <v>45</v>
      </c>
      <c r="X239" s="66">
        <v>165</v>
      </c>
      <c r="Y239" s="138" t="s">
        <v>45</v>
      </c>
      <c r="Z239" s="67"/>
      <c r="AA239" s="82"/>
      <c r="AB239" s="65"/>
      <c r="AC239" s="138" t="s">
        <v>45</v>
      </c>
      <c r="AD239" s="66"/>
      <c r="AE239" s="138" t="s">
        <v>45</v>
      </c>
      <c r="AF239" s="67"/>
      <c r="AG239" s="82"/>
      <c r="AH239" s="65"/>
      <c r="AI239" s="138" t="s">
        <v>331</v>
      </c>
      <c r="AJ239" s="66"/>
      <c r="AK239" s="138" t="s">
        <v>331</v>
      </c>
      <c r="AL239" s="67"/>
      <c r="AM239" s="84"/>
      <c r="AN239" s="60" t="s">
        <v>692</v>
      </c>
      <c r="AO239" s="85"/>
      <c r="AP239" s="85"/>
      <c r="AQ239" s="86"/>
    </row>
    <row r="240" spans="1:43" ht="81" customHeight="1" x14ac:dyDescent="0.15">
      <c r="A240" s="74">
        <v>175</v>
      </c>
      <c r="B240" s="75" t="s">
        <v>601</v>
      </c>
      <c r="C240" s="75" t="s">
        <v>349</v>
      </c>
      <c r="D240" s="75" t="s">
        <v>1276</v>
      </c>
      <c r="E240" s="69">
        <v>1617.8440000000001</v>
      </c>
      <c r="F240" s="69">
        <v>349</v>
      </c>
      <c r="G240" s="69">
        <v>278</v>
      </c>
      <c r="H240" s="96" t="s">
        <v>800</v>
      </c>
      <c r="I240" s="77" t="s">
        <v>799</v>
      </c>
      <c r="J240" s="78" t="s">
        <v>1110</v>
      </c>
      <c r="K240" s="69">
        <v>381.584</v>
      </c>
      <c r="L240" s="69">
        <v>0</v>
      </c>
      <c r="M240" s="24">
        <f t="shared" si="28"/>
        <v>-381.584</v>
      </c>
      <c r="N240" s="24">
        <v>0</v>
      </c>
      <c r="O240" s="27" t="s">
        <v>805</v>
      </c>
      <c r="P240" s="28" t="s">
        <v>940</v>
      </c>
      <c r="Q240" s="87"/>
      <c r="R240" s="87" t="s">
        <v>338</v>
      </c>
      <c r="S240" s="80" t="s">
        <v>360</v>
      </c>
      <c r="T240" s="81" t="s">
        <v>660</v>
      </c>
      <c r="U240" s="82" t="s">
        <v>341</v>
      </c>
      <c r="V240" s="65"/>
      <c r="W240" s="138" t="s">
        <v>45</v>
      </c>
      <c r="X240" s="66">
        <v>166</v>
      </c>
      <c r="Y240" s="138" t="s">
        <v>45</v>
      </c>
      <c r="Z240" s="67"/>
      <c r="AA240" s="82"/>
      <c r="AB240" s="65"/>
      <c r="AC240" s="138" t="s">
        <v>45</v>
      </c>
      <c r="AD240" s="66"/>
      <c r="AE240" s="138" t="s">
        <v>45</v>
      </c>
      <c r="AF240" s="67"/>
      <c r="AG240" s="82"/>
      <c r="AH240" s="65"/>
      <c r="AI240" s="138" t="s">
        <v>331</v>
      </c>
      <c r="AJ240" s="66"/>
      <c r="AK240" s="138" t="s">
        <v>331</v>
      </c>
      <c r="AL240" s="67"/>
      <c r="AM240" s="84"/>
      <c r="AN240" s="60" t="s">
        <v>692</v>
      </c>
      <c r="AO240" s="85"/>
      <c r="AP240" s="85"/>
      <c r="AQ240" s="86" t="s">
        <v>24</v>
      </c>
    </row>
    <row r="241" spans="1:43" ht="233.25" customHeight="1" x14ac:dyDescent="0.15">
      <c r="A241" s="74">
        <v>176</v>
      </c>
      <c r="B241" s="140" t="s">
        <v>713</v>
      </c>
      <c r="C241" s="140" t="s">
        <v>714</v>
      </c>
      <c r="D241" s="75" t="s">
        <v>1276</v>
      </c>
      <c r="E241" s="130">
        <v>9649</v>
      </c>
      <c r="F241" s="193">
        <v>0</v>
      </c>
      <c r="G241" s="130">
        <v>0</v>
      </c>
      <c r="H241" s="135" t="s">
        <v>871</v>
      </c>
      <c r="I241" s="134" t="s">
        <v>796</v>
      </c>
      <c r="J241" s="133" t="s">
        <v>1111</v>
      </c>
      <c r="K241" s="130">
        <v>172263.61199999999</v>
      </c>
      <c r="L241" s="130">
        <v>53.439</v>
      </c>
      <c r="M241" s="24">
        <f t="shared" si="28"/>
        <v>-172210.17299999998</v>
      </c>
      <c r="N241" s="24">
        <v>0</v>
      </c>
      <c r="O241" s="136" t="s">
        <v>796</v>
      </c>
      <c r="P241" s="137" t="s">
        <v>1112</v>
      </c>
      <c r="Q241" s="131"/>
      <c r="R241" s="131" t="s">
        <v>715</v>
      </c>
      <c r="S241" s="142" t="s">
        <v>716</v>
      </c>
      <c r="T241" s="132" t="s">
        <v>717</v>
      </c>
      <c r="U241" s="82"/>
      <c r="V241" s="65"/>
      <c r="W241" s="138"/>
      <c r="X241" s="66"/>
      <c r="Y241" s="138"/>
      <c r="Z241" s="67"/>
      <c r="AA241" s="82"/>
      <c r="AB241" s="65"/>
      <c r="AC241" s="138"/>
      <c r="AD241" s="66"/>
      <c r="AE241" s="138"/>
      <c r="AF241" s="67"/>
      <c r="AG241" s="82"/>
      <c r="AH241" s="65"/>
      <c r="AI241" s="138"/>
      <c r="AJ241" s="66"/>
      <c r="AK241" s="138"/>
      <c r="AL241" s="67"/>
      <c r="AM241" s="84"/>
      <c r="AN241" s="92" t="s">
        <v>371</v>
      </c>
      <c r="AO241" s="143"/>
      <c r="AP241" s="143"/>
      <c r="AQ241" s="139"/>
    </row>
    <row r="242" spans="1:43" ht="14.25" thickBot="1" x14ac:dyDescent="0.2">
      <c r="A242" s="29"/>
      <c r="B242" s="30"/>
      <c r="C242" s="30"/>
      <c r="D242" s="30"/>
      <c r="E242" s="31"/>
      <c r="F242" s="105"/>
      <c r="G242" s="106"/>
      <c r="H242" s="97"/>
      <c r="I242" s="34"/>
      <c r="J242" s="35"/>
      <c r="K242" s="31"/>
      <c r="L242" s="33"/>
      <c r="M242" s="32"/>
      <c r="N242" s="33"/>
      <c r="O242" s="36"/>
      <c r="P242" s="37"/>
      <c r="Q242" s="89"/>
      <c r="R242" s="89"/>
      <c r="S242" s="90"/>
      <c r="T242" s="91"/>
      <c r="U242" s="82"/>
      <c r="V242" s="65"/>
      <c r="W242" s="138" t="s">
        <v>45</v>
      </c>
      <c r="X242" s="66"/>
      <c r="Y242" s="138" t="s">
        <v>45</v>
      </c>
      <c r="Z242" s="67"/>
      <c r="AA242" s="82"/>
      <c r="AB242" s="65"/>
      <c r="AC242" s="138" t="s">
        <v>45</v>
      </c>
      <c r="AD242" s="66"/>
      <c r="AE242" s="138" t="s">
        <v>45</v>
      </c>
      <c r="AF242" s="67"/>
      <c r="AG242" s="82"/>
      <c r="AH242" s="65"/>
      <c r="AI242" s="138" t="s">
        <v>331</v>
      </c>
      <c r="AJ242" s="66"/>
      <c r="AK242" s="138" t="s">
        <v>331</v>
      </c>
      <c r="AL242" s="67"/>
      <c r="AM242" s="84"/>
      <c r="AN242" s="92"/>
      <c r="AO242" s="143"/>
      <c r="AP242" s="143"/>
      <c r="AQ242" s="139"/>
    </row>
    <row r="243" spans="1:43" ht="14.25" thickTop="1" x14ac:dyDescent="0.15">
      <c r="A243" s="264" t="s">
        <v>13</v>
      </c>
      <c r="B243" s="265"/>
      <c r="C243" s="156"/>
      <c r="D243" s="174"/>
      <c r="E243" s="38">
        <f>SUMIFS(E$9:E$242,$S$9:$S$242,"=一般会計")</f>
        <v>670578.74</v>
      </c>
      <c r="F243" s="38">
        <f>SUMIFS(F$9:F$242,$S$9:$S$242,"=一般会計")</f>
        <v>690543.62530200032</v>
      </c>
      <c r="G243" s="38">
        <f>SUMIFS(G$9:G$242,$S$9:$S$242,"=一般会計")</f>
        <v>606051.45763300033</v>
      </c>
      <c r="H243" s="98"/>
      <c r="I243" s="253" t="s">
        <v>0</v>
      </c>
      <c r="J243" s="254"/>
      <c r="K243" s="38">
        <f>SUMIFS(K$9:K$242,$S$9:$S$242,"=一般会計")</f>
        <v>693660.94699999969</v>
      </c>
      <c r="L243" s="38">
        <f>SUMIFS(L$9:L$242,$S$9:$S$242,"=一般会計")</f>
        <v>595604.54500000004</v>
      </c>
      <c r="M243" s="38">
        <f>SUMIFS(M$9:M$242,$S$9:$S$242,"=一般会計")</f>
        <v>-98056.401999999958</v>
      </c>
      <c r="N243" s="38">
        <f>SUMIFS(N$9:N$242,$S$9:$S$242,"=一般会計")</f>
        <v>-166.89400000000001</v>
      </c>
      <c r="O243" s="262"/>
      <c r="P243" s="262"/>
      <c r="Q243" s="228"/>
      <c r="R243" s="228"/>
      <c r="S243" s="194"/>
      <c r="T243" s="194"/>
      <c r="U243" s="197"/>
      <c r="V243" s="198"/>
      <c r="W243" s="198"/>
      <c r="X243" s="198"/>
      <c r="Y243" s="198"/>
      <c r="Z243" s="199"/>
      <c r="AA243" s="197"/>
      <c r="AB243" s="198"/>
      <c r="AC243" s="198"/>
      <c r="AD243" s="198"/>
      <c r="AE243" s="198"/>
      <c r="AF243" s="199"/>
      <c r="AG243" s="197"/>
      <c r="AH243" s="198"/>
      <c r="AI243" s="198"/>
      <c r="AJ243" s="198"/>
      <c r="AK243" s="198"/>
      <c r="AL243" s="199"/>
      <c r="AM243" s="206"/>
      <c r="AN243" s="194"/>
      <c r="AO243" s="194"/>
      <c r="AP243" s="194"/>
      <c r="AQ243" s="225"/>
    </row>
    <row r="244" spans="1:43" x14ac:dyDescent="0.15">
      <c r="A244" s="249"/>
      <c r="B244" s="250"/>
      <c r="C244" s="157"/>
      <c r="D244" s="175"/>
      <c r="E244" s="23">
        <f>SUMIFS(E$9:E$242,$S$9:$S$242,"=エネルギー対策特別会計電源開発促進勘定")</f>
        <v>10942.739999999998</v>
      </c>
      <c r="F244" s="23">
        <f>SUMIFS(F$9:F$242,$S$9:$S$242,"=エネルギー対策特別会計電源開発促進勘定")</f>
        <v>10489.150524999999</v>
      </c>
      <c r="G244" s="23">
        <f>SUMIFS(G$9:G$242,$S$9:$S$242,"=エネルギー対策特別会計電源開発促進勘定")</f>
        <v>9736.5770109999994</v>
      </c>
      <c r="H244" s="99"/>
      <c r="I244" s="241" t="s">
        <v>605</v>
      </c>
      <c r="J244" s="242"/>
      <c r="K244" s="23">
        <f>SUMIFS(K$9:K$242,$S$9:$S$242,"=エネルギー対策特別会計電源開発促進勘定")</f>
        <v>13864.907000000001</v>
      </c>
      <c r="L244" s="23">
        <f>SUMIFS(L$9:L$242,$S$9:$S$242,"=エネルギー対策特別会計電源開発促進勘定")</f>
        <v>19399.28</v>
      </c>
      <c r="M244" s="23">
        <f>SUMIFS(M$9:M$242,$S$9:$S$242,"=エネルギー対策特別会計電源開発促進勘定")</f>
        <v>5534.3729999999987</v>
      </c>
      <c r="N244" s="23">
        <f>SUMIFS(N$9:N$242,$S$9:$S$242,"=エネルギー対策特別会計電源開発促進勘定")</f>
        <v>0</v>
      </c>
      <c r="O244" s="260"/>
      <c r="P244" s="260"/>
      <c r="Q244" s="229"/>
      <c r="R244" s="229"/>
      <c r="S244" s="195"/>
      <c r="T244" s="195"/>
      <c r="U244" s="200"/>
      <c r="V244" s="201"/>
      <c r="W244" s="201"/>
      <c r="X244" s="201"/>
      <c r="Y244" s="201"/>
      <c r="Z244" s="202"/>
      <c r="AA244" s="200"/>
      <c r="AB244" s="201"/>
      <c r="AC244" s="201"/>
      <c r="AD244" s="201"/>
      <c r="AE244" s="201"/>
      <c r="AF244" s="202"/>
      <c r="AG244" s="200"/>
      <c r="AH244" s="201"/>
      <c r="AI244" s="201"/>
      <c r="AJ244" s="201"/>
      <c r="AK244" s="201"/>
      <c r="AL244" s="202"/>
      <c r="AM244" s="207"/>
      <c r="AN244" s="195"/>
      <c r="AO244" s="195"/>
      <c r="AP244" s="195"/>
      <c r="AQ244" s="226"/>
    </row>
    <row r="245" spans="1:43" ht="14.25" thickBot="1" x14ac:dyDescent="0.2">
      <c r="A245" s="266"/>
      <c r="B245" s="267"/>
      <c r="C245" s="158"/>
      <c r="D245" s="176"/>
      <c r="E245" s="39">
        <f>SUMIFS(E$9:E$242,$S$9:$S$242,"=年金特別会計子ども・子育て支援勘定")</f>
        <v>2596765.7969</v>
      </c>
      <c r="F245" s="39">
        <f>SUMIFS(F$9:F$242,$S$9:$S$242,"=年金特別会計子ども・子育て支援勘定")</f>
        <v>2596588.1540000001</v>
      </c>
      <c r="G245" s="39">
        <f>SUMIFS(G$9:G$242,$S$9:$S$242,"=年金特別会計子ども・子育て支援勘定")</f>
        <v>2531053.9191939998</v>
      </c>
      <c r="H245" s="100"/>
      <c r="I245" s="231" t="s">
        <v>606</v>
      </c>
      <c r="J245" s="232"/>
      <c r="K245" s="39">
        <f>SUMIFS(K$9:K$242,$S$9:$S$242,"=年金特別会計子ども・子育て支援勘定")</f>
        <v>2883412.9310000003</v>
      </c>
      <c r="L245" s="39">
        <f>SUMIFS(L$9:L$242,$S$9:$S$242,"=年金特別会計子ども・子育て支援勘定")</f>
        <v>2873389.2679999997</v>
      </c>
      <c r="M245" s="39">
        <f>SUMIFS(M$9:M$242,$S$9:$S$242,"=年金特別会計子ども・子育て支援勘定")</f>
        <v>-10023.663000000175</v>
      </c>
      <c r="N245" s="39">
        <f>SUMIFS(N$9:N$242,$S$9:$S$242,"=年金特別会計子ども・子育て支援勘定")</f>
        <v>0</v>
      </c>
      <c r="O245" s="263"/>
      <c r="P245" s="263"/>
      <c r="Q245" s="230"/>
      <c r="R245" s="230"/>
      <c r="S245" s="196"/>
      <c r="T245" s="196"/>
      <c r="U245" s="203"/>
      <c r="V245" s="204"/>
      <c r="W245" s="204"/>
      <c r="X245" s="204"/>
      <c r="Y245" s="204"/>
      <c r="Z245" s="205"/>
      <c r="AA245" s="203"/>
      <c r="AB245" s="204"/>
      <c r="AC245" s="204"/>
      <c r="AD245" s="204"/>
      <c r="AE245" s="204"/>
      <c r="AF245" s="205"/>
      <c r="AG245" s="203"/>
      <c r="AH245" s="204"/>
      <c r="AI245" s="204"/>
      <c r="AJ245" s="204"/>
      <c r="AK245" s="204"/>
      <c r="AL245" s="205"/>
      <c r="AM245" s="208"/>
      <c r="AN245" s="196"/>
      <c r="AO245" s="196"/>
      <c r="AP245" s="196"/>
      <c r="AQ245" s="227"/>
    </row>
    <row r="246" spans="1:43" x14ac:dyDescent="0.15">
      <c r="A246" s="249" t="s">
        <v>14</v>
      </c>
      <c r="B246" s="250"/>
      <c r="C246" s="157"/>
      <c r="D246" s="175"/>
      <c r="E246" s="40">
        <v>2174156</v>
      </c>
      <c r="F246" s="41">
        <v>2181105</v>
      </c>
      <c r="G246" s="42">
        <v>2177954</v>
      </c>
      <c r="H246" s="101"/>
      <c r="I246" s="237" t="s">
        <v>0</v>
      </c>
      <c r="J246" s="238"/>
      <c r="K246" s="40">
        <v>2373542</v>
      </c>
      <c r="L246" s="42">
        <f>L249-L243</f>
        <v>2353599.4550000001</v>
      </c>
      <c r="M246" s="43">
        <f t="shared" ref="M246:M248" si="45">L246-K246</f>
        <v>-19942.544999999925</v>
      </c>
      <c r="N246" s="288"/>
      <c r="O246" s="259"/>
      <c r="P246" s="259"/>
      <c r="Q246" s="233"/>
      <c r="R246" s="233"/>
      <c r="S246" s="223"/>
      <c r="T246" s="223"/>
      <c r="U246" s="243"/>
      <c r="V246" s="244"/>
      <c r="W246" s="244"/>
      <c r="X246" s="244"/>
      <c r="Y246" s="244"/>
      <c r="Z246" s="245"/>
      <c r="AA246" s="243"/>
      <c r="AB246" s="244"/>
      <c r="AC246" s="244"/>
      <c r="AD246" s="244"/>
      <c r="AE246" s="244"/>
      <c r="AF246" s="245"/>
      <c r="AG246" s="243"/>
      <c r="AH246" s="244"/>
      <c r="AI246" s="244"/>
      <c r="AJ246" s="244"/>
      <c r="AK246" s="244"/>
      <c r="AL246" s="245"/>
      <c r="AM246" s="239"/>
      <c r="AN246" s="223"/>
      <c r="AO246" s="223"/>
      <c r="AP246" s="223"/>
      <c r="AQ246" s="268"/>
    </row>
    <row r="247" spans="1:43" x14ac:dyDescent="0.15">
      <c r="A247" s="249"/>
      <c r="B247" s="250"/>
      <c r="C247" s="157"/>
      <c r="D247" s="175"/>
      <c r="E247" s="23">
        <v>1786</v>
      </c>
      <c r="F247" s="23">
        <v>1786</v>
      </c>
      <c r="G247" s="23">
        <v>1537</v>
      </c>
      <c r="H247" s="99"/>
      <c r="I247" s="241" t="s">
        <v>605</v>
      </c>
      <c r="J247" s="242"/>
      <c r="K247" s="23">
        <v>1770</v>
      </c>
      <c r="L247" s="24">
        <f>L250-L244</f>
        <v>1835.7200000000012</v>
      </c>
      <c r="M247" s="24">
        <f t="shared" si="45"/>
        <v>65.720000000001164</v>
      </c>
      <c r="N247" s="275"/>
      <c r="O247" s="260"/>
      <c r="P247" s="260"/>
      <c r="Q247" s="229"/>
      <c r="R247" s="229"/>
      <c r="S247" s="195"/>
      <c r="T247" s="195"/>
      <c r="U247" s="200"/>
      <c r="V247" s="201"/>
      <c r="W247" s="201"/>
      <c r="X247" s="201"/>
      <c r="Y247" s="201"/>
      <c r="Z247" s="202"/>
      <c r="AA247" s="200"/>
      <c r="AB247" s="201"/>
      <c r="AC247" s="201"/>
      <c r="AD247" s="201"/>
      <c r="AE247" s="201"/>
      <c r="AF247" s="202"/>
      <c r="AG247" s="200"/>
      <c r="AH247" s="201"/>
      <c r="AI247" s="201"/>
      <c r="AJ247" s="201"/>
      <c r="AK247" s="201"/>
      <c r="AL247" s="202"/>
      <c r="AM247" s="207"/>
      <c r="AN247" s="195"/>
      <c r="AO247" s="195"/>
      <c r="AP247" s="195"/>
      <c r="AQ247" s="226"/>
    </row>
    <row r="248" spans="1:43" ht="14.25" thickBot="1" x14ac:dyDescent="0.2">
      <c r="A248" s="251"/>
      <c r="B248" s="252"/>
      <c r="C248" s="159"/>
      <c r="D248" s="177"/>
      <c r="E248" s="31">
        <v>57493</v>
      </c>
      <c r="F248" s="32">
        <v>6803</v>
      </c>
      <c r="G248" s="33">
        <v>2126</v>
      </c>
      <c r="H248" s="102"/>
      <c r="I248" s="235" t="s">
        <v>606</v>
      </c>
      <c r="J248" s="236"/>
      <c r="K248" s="31">
        <v>26512</v>
      </c>
      <c r="L248" s="33">
        <f>L251-L245</f>
        <v>31882.663000000175</v>
      </c>
      <c r="M248" s="44">
        <f t="shared" si="45"/>
        <v>5370.6630000001751</v>
      </c>
      <c r="N248" s="289"/>
      <c r="O248" s="261"/>
      <c r="P248" s="261"/>
      <c r="Q248" s="234"/>
      <c r="R248" s="234"/>
      <c r="S248" s="224"/>
      <c r="T248" s="224"/>
      <c r="U248" s="246"/>
      <c r="V248" s="247"/>
      <c r="W248" s="247"/>
      <c r="X248" s="247"/>
      <c r="Y248" s="247"/>
      <c r="Z248" s="248"/>
      <c r="AA248" s="246"/>
      <c r="AB248" s="247"/>
      <c r="AC248" s="247"/>
      <c r="AD248" s="247"/>
      <c r="AE248" s="247"/>
      <c r="AF248" s="248"/>
      <c r="AG248" s="246"/>
      <c r="AH248" s="247"/>
      <c r="AI248" s="247"/>
      <c r="AJ248" s="247"/>
      <c r="AK248" s="247"/>
      <c r="AL248" s="248"/>
      <c r="AM248" s="240"/>
      <c r="AN248" s="224"/>
      <c r="AO248" s="224"/>
      <c r="AP248" s="224"/>
      <c r="AQ248" s="269"/>
    </row>
    <row r="249" spans="1:43" ht="14.25" thickTop="1" x14ac:dyDescent="0.15">
      <c r="A249" s="264" t="s">
        <v>1</v>
      </c>
      <c r="B249" s="265"/>
      <c r="C249" s="157"/>
      <c r="D249" s="175"/>
      <c r="E249" s="185">
        <f>SUM(E243,E246)</f>
        <v>2844734.74</v>
      </c>
      <c r="F249" s="41">
        <f>SUM(F243,F246)</f>
        <v>2871648.6253020004</v>
      </c>
      <c r="G249" s="42">
        <f>SUM(G243,G246)</f>
        <v>2784005.4576330003</v>
      </c>
      <c r="H249" s="101"/>
      <c r="I249" s="253" t="s">
        <v>0</v>
      </c>
      <c r="J249" s="254"/>
      <c r="K249" s="185">
        <f>SUM(K243,K246)</f>
        <v>3067202.9469999997</v>
      </c>
      <c r="L249" s="93">
        <v>2949204</v>
      </c>
      <c r="M249" s="41">
        <f>SUM(M243,M246)</f>
        <v>-117998.94699999988</v>
      </c>
      <c r="N249" s="274"/>
      <c r="O249" s="262"/>
      <c r="P249" s="262"/>
      <c r="Q249" s="228"/>
      <c r="R249" s="228"/>
      <c r="S249" s="194"/>
      <c r="T249" s="194"/>
      <c r="U249" s="197"/>
      <c r="V249" s="198"/>
      <c r="W249" s="198"/>
      <c r="X249" s="198"/>
      <c r="Y249" s="198"/>
      <c r="Z249" s="199"/>
      <c r="AA249" s="197"/>
      <c r="AB249" s="198"/>
      <c r="AC249" s="198"/>
      <c r="AD249" s="198"/>
      <c r="AE249" s="198"/>
      <c r="AF249" s="199"/>
      <c r="AG249" s="197"/>
      <c r="AH249" s="198"/>
      <c r="AI249" s="198"/>
      <c r="AJ249" s="198"/>
      <c r="AK249" s="198"/>
      <c r="AL249" s="199"/>
      <c r="AM249" s="206"/>
      <c r="AN249" s="194"/>
      <c r="AO249" s="194"/>
      <c r="AP249" s="194"/>
      <c r="AQ249" s="225"/>
    </row>
    <row r="250" spans="1:43" x14ac:dyDescent="0.15">
      <c r="A250" s="249"/>
      <c r="B250" s="250"/>
      <c r="C250" s="157"/>
      <c r="D250" s="175"/>
      <c r="E250" s="23">
        <f>SUM(E244,E247)</f>
        <v>12728.739999999998</v>
      </c>
      <c r="F250" s="23">
        <f t="shared" ref="F250:G251" si="46">SUM(F244,F247)</f>
        <v>12275.150524999999</v>
      </c>
      <c r="G250" s="23">
        <f t="shared" si="46"/>
        <v>11273.577010999999</v>
      </c>
      <c r="H250" s="99"/>
      <c r="I250" s="241" t="s">
        <v>605</v>
      </c>
      <c r="J250" s="242"/>
      <c r="K250" s="23">
        <f>SUM(K244,K247)</f>
        <v>15634.907000000001</v>
      </c>
      <c r="L250" s="69">
        <v>21235</v>
      </c>
      <c r="M250" s="23">
        <f t="shared" ref="M250:M251" si="47">SUM(M244,M247)</f>
        <v>5600.0929999999998</v>
      </c>
      <c r="N250" s="275"/>
      <c r="O250" s="260"/>
      <c r="P250" s="260"/>
      <c r="Q250" s="229"/>
      <c r="R250" s="229"/>
      <c r="S250" s="195"/>
      <c r="T250" s="195"/>
      <c r="U250" s="200"/>
      <c r="V250" s="201"/>
      <c r="W250" s="201"/>
      <c r="X250" s="201"/>
      <c r="Y250" s="201"/>
      <c r="Z250" s="202"/>
      <c r="AA250" s="200"/>
      <c r="AB250" s="201"/>
      <c r="AC250" s="201"/>
      <c r="AD250" s="201"/>
      <c r="AE250" s="201"/>
      <c r="AF250" s="202"/>
      <c r="AG250" s="200"/>
      <c r="AH250" s="201"/>
      <c r="AI250" s="201"/>
      <c r="AJ250" s="201"/>
      <c r="AK250" s="201"/>
      <c r="AL250" s="202"/>
      <c r="AM250" s="207"/>
      <c r="AN250" s="195"/>
      <c r="AO250" s="195"/>
      <c r="AP250" s="195"/>
      <c r="AQ250" s="226"/>
    </row>
    <row r="251" spans="1:43" ht="14.25" thickBot="1" x14ac:dyDescent="0.2">
      <c r="A251" s="266"/>
      <c r="B251" s="267"/>
      <c r="C251" s="158"/>
      <c r="D251" s="176"/>
      <c r="E251" s="45">
        <f>SUM(E245,E248)</f>
        <v>2654258.7969</v>
      </c>
      <c r="F251" s="46">
        <f t="shared" si="46"/>
        <v>2603391.1540000001</v>
      </c>
      <c r="G251" s="47">
        <f t="shared" si="46"/>
        <v>2533179.9191939998</v>
      </c>
      <c r="H251" s="103"/>
      <c r="I251" s="231" t="s">
        <v>606</v>
      </c>
      <c r="J251" s="232"/>
      <c r="K251" s="45">
        <f>SUM(K245,K248)</f>
        <v>2909924.9310000003</v>
      </c>
      <c r="L251" s="184">
        <v>2905271.9309999999</v>
      </c>
      <c r="M251" s="46">
        <f t="shared" si="47"/>
        <v>-4653</v>
      </c>
      <c r="N251" s="276"/>
      <c r="O251" s="263"/>
      <c r="P251" s="263"/>
      <c r="Q251" s="230"/>
      <c r="R251" s="230"/>
      <c r="S251" s="196"/>
      <c r="T251" s="196"/>
      <c r="U251" s="203"/>
      <c r="V251" s="204"/>
      <c r="W251" s="204"/>
      <c r="X251" s="204"/>
      <c r="Y251" s="204"/>
      <c r="Z251" s="205"/>
      <c r="AA251" s="203"/>
      <c r="AB251" s="204"/>
      <c r="AC251" s="204"/>
      <c r="AD251" s="204"/>
      <c r="AE251" s="204"/>
      <c r="AF251" s="205"/>
      <c r="AG251" s="203"/>
      <c r="AH251" s="204"/>
      <c r="AI251" s="204"/>
      <c r="AJ251" s="204"/>
      <c r="AK251" s="204"/>
      <c r="AL251" s="205"/>
      <c r="AM251" s="208"/>
      <c r="AN251" s="196"/>
      <c r="AO251" s="196"/>
      <c r="AP251" s="196"/>
      <c r="AQ251" s="227"/>
    </row>
    <row r="252" spans="1:43" ht="17.850000000000001" customHeight="1" x14ac:dyDescent="0.15">
      <c r="A252" s="51" t="s">
        <v>30</v>
      </c>
      <c r="B252" s="170"/>
      <c r="C252" s="170"/>
      <c r="D252" s="170"/>
      <c r="E252" s="52"/>
      <c r="F252" s="52"/>
      <c r="G252" s="52"/>
      <c r="H252" s="52"/>
      <c r="I252" s="68"/>
      <c r="J252" s="68"/>
      <c r="K252" s="52"/>
      <c r="L252" s="52"/>
      <c r="M252" s="52"/>
      <c r="N252" s="53"/>
      <c r="O252" s="54"/>
      <c r="P252" s="54"/>
      <c r="Q252" s="55"/>
      <c r="R252" s="55"/>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50"/>
      <c r="AP252" s="50"/>
      <c r="AQ252" s="171"/>
    </row>
    <row r="253" spans="1:43" ht="18" customHeight="1" x14ac:dyDescent="0.15">
      <c r="A253" s="48" t="s">
        <v>28</v>
      </c>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row>
    <row r="254" spans="1:43" ht="18" customHeight="1" x14ac:dyDescent="0.15">
      <c r="A254" s="56" t="s">
        <v>42</v>
      </c>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c r="AQ254" s="50"/>
    </row>
    <row r="255" spans="1:43" ht="18" customHeight="1" x14ac:dyDescent="0.15">
      <c r="A255" s="57" t="s">
        <v>1277</v>
      </c>
      <c r="B255" s="49"/>
      <c r="C255" s="49"/>
      <c r="D255" s="49"/>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row>
    <row r="256" spans="1:43" ht="18" customHeight="1" x14ac:dyDescent="0.15">
      <c r="A256" s="56" t="s">
        <v>1278</v>
      </c>
      <c r="B256" s="49"/>
      <c r="C256" s="49"/>
      <c r="D256" s="49"/>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c r="AQ256" s="50"/>
    </row>
    <row r="257" spans="1:43" ht="18" customHeight="1" x14ac:dyDescent="0.15">
      <c r="A257" s="48" t="s">
        <v>1279</v>
      </c>
      <c r="B257" s="48"/>
      <c r="C257" s="48"/>
      <c r="D257" s="48"/>
      <c r="E257" s="58"/>
      <c r="F257" s="58"/>
      <c r="G257" s="58"/>
      <c r="H257" s="58"/>
      <c r="I257" s="58"/>
      <c r="J257" s="58"/>
      <c r="K257" s="58"/>
      <c r="L257" s="58"/>
      <c r="M257" s="58"/>
      <c r="N257" s="58"/>
      <c r="O257" s="58"/>
      <c r="P257" s="58"/>
      <c r="Q257" s="58"/>
      <c r="R257" s="58"/>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0"/>
      <c r="AP257" s="50"/>
      <c r="AQ257" s="50"/>
    </row>
    <row r="258" spans="1:43" ht="18" customHeight="1" x14ac:dyDescent="0.15">
      <c r="A258" s="48" t="s">
        <v>1285</v>
      </c>
      <c r="B258" s="48"/>
      <c r="C258" s="48"/>
      <c r="D258" s="48"/>
      <c r="E258" s="58"/>
      <c r="F258" s="58"/>
      <c r="G258" s="58"/>
      <c r="H258" s="58"/>
      <c r="I258" s="58"/>
      <c r="J258" s="58"/>
      <c r="K258" s="58"/>
      <c r="L258" s="58"/>
      <c r="M258" s="58"/>
      <c r="N258" s="58"/>
      <c r="O258" s="58"/>
      <c r="P258" s="58"/>
      <c r="Q258" s="58"/>
      <c r="R258" s="58"/>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0"/>
      <c r="AP258" s="50"/>
      <c r="AQ258" s="50"/>
    </row>
    <row r="259" spans="1:43" ht="18" customHeight="1" x14ac:dyDescent="0.15">
      <c r="A259" s="48" t="s">
        <v>1280</v>
      </c>
      <c r="B259" s="48"/>
      <c r="C259" s="48"/>
      <c r="D259" s="48"/>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row>
    <row r="260" spans="1:43" ht="18" customHeight="1" x14ac:dyDescent="0.15">
      <c r="A260" s="48" t="s">
        <v>1281</v>
      </c>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c r="AQ260" s="50"/>
    </row>
    <row r="261" spans="1:43" ht="18" customHeight="1" x14ac:dyDescent="0.15">
      <c r="A261" s="48" t="s">
        <v>29</v>
      </c>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row>
    <row r="262" spans="1:43" ht="48" customHeight="1" x14ac:dyDescent="0.15">
      <c r="A262" s="286" t="s">
        <v>1282</v>
      </c>
      <c r="B262" s="287"/>
      <c r="C262" s="287"/>
      <c r="D262" s="287"/>
      <c r="E262" s="287"/>
      <c r="F262" s="287"/>
      <c r="G262" s="287"/>
      <c r="H262" s="287"/>
      <c r="I262" s="287"/>
      <c r="J262" s="287"/>
      <c r="K262" s="287"/>
      <c r="L262" s="287"/>
      <c r="M262" s="287"/>
      <c r="N262" s="287"/>
      <c r="O262" s="287"/>
      <c r="P262" s="287"/>
      <c r="Q262" s="287"/>
      <c r="R262" s="287"/>
      <c r="S262" s="287"/>
      <c r="T262" s="287"/>
      <c r="U262" s="287"/>
      <c r="V262" s="287"/>
      <c r="W262" s="287"/>
      <c r="X262" s="287"/>
      <c r="Y262" s="287"/>
      <c r="Z262" s="287"/>
      <c r="AA262" s="287"/>
      <c r="AB262" s="287"/>
      <c r="AC262" s="287"/>
      <c r="AD262" s="287"/>
      <c r="AE262" s="287"/>
      <c r="AF262" s="287"/>
      <c r="AG262" s="287"/>
      <c r="AH262" s="287"/>
      <c r="AI262" s="287"/>
      <c r="AJ262" s="287"/>
      <c r="AK262" s="287"/>
      <c r="AL262" s="287"/>
      <c r="AM262" s="287"/>
      <c r="AN262" s="287"/>
      <c r="AO262" s="287"/>
      <c r="AP262" s="287"/>
      <c r="AQ262" s="287"/>
    </row>
    <row r="263" spans="1:43" x14ac:dyDescent="0.15">
      <c r="A263" s="50" t="s">
        <v>21</v>
      </c>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row>
    <row r="264" spans="1:43" ht="18" customHeight="1" x14ac:dyDescent="0.15">
      <c r="A264" s="50" t="s">
        <v>36</v>
      </c>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row>
    <row r="265" spans="1:43" ht="18" customHeight="1" x14ac:dyDescent="0.15">
      <c r="A265" s="50" t="s">
        <v>37</v>
      </c>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row>
    <row r="266" spans="1:43" ht="18" customHeight="1" x14ac:dyDescent="0.15">
      <c r="A266" s="50" t="s">
        <v>38</v>
      </c>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row>
    <row r="267" spans="1:43" ht="17.850000000000001" customHeight="1" x14ac:dyDescent="0.15">
      <c r="A267" s="6" t="s">
        <v>1013</v>
      </c>
      <c r="H267" s="2"/>
    </row>
    <row r="268" spans="1:43" x14ac:dyDescent="0.15">
      <c r="A268" s="7"/>
    </row>
    <row r="274" spans="6:7" x14ac:dyDescent="0.15">
      <c r="F274" s="178">
        <f>SUBTOTAL(109,F9:F268)</f>
        <v>14272250.789481003</v>
      </c>
      <c r="G274" s="178">
        <f>SUBTOTAL(109,G9:G268)</f>
        <v>13803759.861514</v>
      </c>
    </row>
    <row r="285" spans="6:7" x14ac:dyDescent="0.15">
      <c r="F285" s="8"/>
    </row>
  </sheetData>
  <autoFilter ref="A8:AQ267"/>
  <mergeCells count="87">
    <mergeCell ref="AP243:AP245"/>
    <mergeCell ref="AQ5:AQ7"/>
    <mergeCell ref="R5:R7"/>
    <mergeCell ref="T5:T7"/>
    <mergeCell ref="A3:AQ3"/>
    <mergeCell ref="A5:A7"/>
    <mergeCell ref="B5:B7"/>
    <mergeCell ref="E5:E7"/>
    <mergeCell ref="F5:G5"/>
    <mergeCell ref="N6:N7"/>
    <mergeCell ref="C5:C7"/>
    <mergeCell ref="D5:D7"/>
    <mergeCell ref="I6:I7"/>
    <mergeCell ref="F6:F7"/>
    <mergeCell ref="M5:M6"/>
    <mergeCell ref="N5:P5"/>
    <mergeCell ref="S5:S7"/>
    <mergeCell ref="AN5:AN7"/>
    <mergeCell ref="Q5:Q7"/>
    <mergeCell ref="H5:H7"/>
    <mergeCell ref="A262:AQ262"/>
    <mergeCell ref="A249:B251"/>
    <mergeCell ref="R243:R245"/>
    <mergeCell ref="O246:O248"/>
    <mergeCell ref="N246:N248"/>
    <mergeCell ref="AA246:AF248"/>
    <mergeCell ref="AA249:AF251"/>
    <mergeCell ref="I250:J250"/>
    <mergeCell ref="AQ249:AQ251"/>
    <mergeCell ref="T249:T251"/>
    <mergeCell ref="P249:P251"/>
    <mergeCell ref="AP249:AP251"/>
    <mergeCell ref="AO249:AO251"/>
    <mergeCell ref="T246:T248"/>
    <mergeCell ref="S243:S245"/>
    <mergeCell ref="AQ246:AQ248"/>
    <mergeCell ref="J6:J7"/>
    <mergeCell ref="O6:P7"/>
    <mergeCell ref="AM243:AM245"/>
    <mergeCell ref="AA243:AF245"/>
    <mergeCell ref="AN243:AN245"/>
    <mergeCell ref="U243:Z245"/>
    <mergeCell ref="AG243:AL245"/>
    <mergeCell ref="Q243:Q245"/>
    <mergeCell ref="T243:T245"/>
    <mergeCell ref="I249:J249"/>
    <mergeCell ref="N249:N251"/>
    <mergeCell ref="O249:O251"/>
    <mergeCell ref="A246:B248"/>
    <mergeCell ref="I243:J243"/>
    <mergeCell ref="I5:J5"/>
    <mergeCell ref="G6:G7"/>
    <mergeCell ref="P246:P248"/>
    <mergeCell ref="O243:O245"/>
    <mergeCell ref="P243:P245"/>
    <mergeCell ref="A243:B245"/>
    <mergeCell ref="I245:J245"/>
    <mergeCell ref="I244:J244"/>
    <mergeCell ref="AM246:AM248"/>
    <mergeCell ref="R246:R248"/>
    <mergeCell ref="I247:J247"/>
    <mergeCell ref="U246:Z248"/>
    <mergeCell ref="AG246:AL248"/>
    <mergeCell ref="R249:R251"/>
    <mergeCell ref="S249:S251"/>
    <mergeCell ref="Q249:Q251"/>
    <mergeCell ref="I251:J251"/>
    <mergeCell ref="Q246:Q248"/>
    <mergeCell ref="I248:J248"/>
    <mergeCell ref="I246:J246"/>
    <mergeCell ref="S246:S248"/>
    <mergeCell ref="AN249:AN251"/>
    <mergeCell ref="U249:Z251"/>
    <mergeCell ref="AM249:AM251"/>
    <mergeCell ref="AG249:AL251"/>
    <mergeCell ref="AN4:AQ4"/>
    <mergeCell ref="AO5:AO7"/>
    <mergeCell ref="AP5:AP7"/>
    <mergeCell ref="U5:AM6"/>
    <mergeCell ref="U7:Z7"/>
    <mergeCell ref="AA7:AF7"/>
    <mergeCell ref="AO246:AO248"/>
    <mergeCell ref="AP246:AP248"/>
    <mergeCell ref="AG7:AL7"/>
    <mergeCell ref="AQ243:AQ245"/>
    <mergeCell ref="AN246:AN248"/>
    <mergeCell ref="AO243:AO245"/>
  </mergeCells>
  <phoneticPr fontId="22"/>
  <dataValidations count="10">
    <dataValidation type="list" allowBlank="1" showInputMessage="1" showErrorMessage="1" sqref="I8 I10 I16 I19 I21 I23 I25 I29 I31 I33 I35 I39 I42 I44 I46 I48 I50 I52 I55 I58 I66 I68 I72 I74 I199 I201 I203 I27 I93 I100 I137 I139 I141 I143 I145 I147 I150 I152 I159 I161 I163 I165 I167 I169 I171 I173 I176 I179 I181 I184 I186 I188 I85 I195 I77 I79 I82 I191">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G69:AG71 AG9 AG17:AG18 AA17:AA18 U17:U18 U20 AG20 AA20 AA22 U22 AG22 AG24 AA24 U24 AG26 AA26 AG180 AG32 AA32 U32 U34 AG34 AA34 AA36:AA38 U36:U38 AG36:AG38 AA40:AA41 U40:U41 U28 U43 AG43 AA43 AA45 U45 AG45 AG47 AA47 U47 U49 AG49 AA49 AA51 U51 AG51 AG53:AG54 AA53:AA54 U53:U54 U56:U57 AG56:AG57 AA56:AA57 AG40:AG41 U67 AA67 U59:U65 AA73 AG73 U73 AA162 U26 AG28 AA28 AA59:AA65 AG59:AG65 U177:U178 AA138 U138 AG138 AG140 AA140 U140 U142 AG142 AA142 AA144 U144 AG144 AG146 AA146 U146 U148:U149 AG148:AG149 AA148:AA149 AA151 U151 AG151 U153:U158 AA153:AA158 AG153:AG158 AG160 U160 AA160 AG67 U174:U175 AA174:AA175 AG174:AG175 AA168 AG168 U168 U170 AA170 AG170 AG172 U172 AA172 AG30 AA204:AA242 AG204:AG242 U204:U242 AA30 U30 AA83:AA84 AA182:AA183 AG182:AG183 U182:U183 U185 AA185 AG185 AA189:AA190 U189:U190 AG189:AG190 U164 AA164 AG164 AG86:AG92 AA202 AG202 U202 U180 AA180 AG83:AG84 AG200 AG75:AG76 U75:U76 AA166 AG166 U166 AA75:AA76 U80:U81 AA80:AA81 AA78 U83:U84 AA192:AA194 AG80:AG81 AA177:AA178 AG177:AG178 U11:U15 U94:U99 AA94:AA99 AG94:AG99 AA187 AG187 U187 AG101:AG136 AA101:AA136 U101:U136 AG78 U78 AA86:AA92 U86:U92 U9 AA9 AA11:AA15 AG11:AG15 U69:U71 AA69:AA71 AG162 U162 AG192:AG194 U192:U194 U200 AA200 AA196:AA198 U196:U198 AG196:AG198">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69:AF71 Z9 Z17:Z18 AF17:AF18 AF20 Z20 Z22 AF22 AF24 Z24 AF26 Z180 Z32 AF32 AF34 Z34 Z36:Z38 AF36:AF38 Z40:Z41 Z28 Z43 AF43 AF45 Z45 Z47 AF47 AF49 Z49 Z51 AF51 AF53:AF54 Z53:Z54 Z56:Z57 AF56:AF57 AF40:AF41 Z67 Z59:Z65 AF73 Z73 Z162 Z26 AF28 AF59:AF65 AF177:AF178 AF138 Z138 Z140 AF140 AF142 Z142 Z144 AF144 AF146 Z146 Z148:Z149 AF148:AF149 AF151 Z151 Z153:Z158 AF153:AF158 AF160 Z160 AF67 Z174:Z175 AF174:AF175 AF168 Z168 Z170 AF170 AF172 Z172 Z30 AF204:AF242 Z204:Z242 AF30 Z83:Z84 AF182:AF183 Z182:Z183 Z185 AF185 AF189:AF190 Z189:Z190 Z164 AF164 AF200 Z86:Z92 Z202 AF202 AF180 AF83:AF84 Z75:Z76 AF166 Z166 AF75:AF76 Z80:Z81 Z78 Z192:Z194 AF80:AF81 Z177:Z178 Z11:Z15 Z94:Z99 AF94:AF99 AF187 Z187 Z101:Z136 AF101:AF136 AF78 AF86:AF92 AF9 AF11:AF15 Z69:Z71 AF162 AF192:AF194 Z200 Z196:Z198 AF196:AF198">
      <formula1>0</formula1>
      <formula2>99</formula2>
    </dataValidation>
    <dataValidation type="list" allowBlank="1" showInputMessage="1" showErrorMessage="1" sqref="O67 O9 O11:O15 O20 O22 O24 O180 O32 O34 O36:O38 O162 O28 O40:O41 O43 O45 O47 O49 O51 O53:O54 O56:O57 O192:O194 O73 O138 O83:O84 O202 O69:O71 O26 O177:O178 O17:O18 O140 O142 O144 O146 O148:O149 O151 O153:O158 O160 O59:O65 O116:O136 O174:O175 O168 O170 O172 O30 O86:O92 O80:O81 O182:O183 O185 O204:O242 O164 O200 O166 O196:O198 O75:O76 O78 O94:O99 O187 O103:O111 O189:O190">
      <formula1>"廃止,縮減, 執行等改善,年度内に改善を検討,予定通り終了,現状通り"</formula1>
    </dataValidation>
    <dataValidation type="list" allowBlank="1" showInputMessage="1" showErrorMessage="1" sqref="I69:I71 I9 I202 I11:I15 I22 I24 I180 I32 I34 I36:I38 I162 I28 I40:I41 I43 I45 I47 I49 I51 I53:I54 I56:I57 I192:I194 I73 I187 I80:I81 I17:I18 I20 I26 I177:I178 I138 I140 I142 I144 I146 I148:I149 I151 I153:I158 I160 I59:I65 I67 I174:I175 I168 I170 I172 I86:I92 I83:I84 I182:I183 I185 I30 I204:I242 I164 I200 I166 I196:I198 I75:I76 I78 I94:I99 O112:O115 O101:O102 I101:I136 I189:I190">
      <formula1>"廃止,事業全体の抜本的な改善,事業内容の一部改善,終了予定,現状通り"</formula1>
    </dataValidation>
    <dataValidation type="list" allowBlank="1" showInputMessage="1" showErrorMessage="1" sqref="AN242:AN251 AN192:AN194">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V69:V71 AB9 V17:V18 AB17:AB18 AH17:AH18 AH20 V20 AB20 AB22 AH22 V22 V24 AB24 AH24 V26 AB26 AB180 V32 AB32 AH32 AH34 V34 AB34 AB36:AB38 AH36:AH38 V36:V38 AB40:AB41 AH40:AH41 AH28 AH43 V43 AB43 AB45 AH45 V45 V47 AB47 AH47 AH49 V49 AB49 AB51 AH51 V51 V53:V54 AB53:AB54 AH53:AH54 AH56:AH57 V56:V57 AB56:AB57 V40:V41 AH67 AB67 AH59:AH65 AB73 V73 AH73 AH162 AH26 V28 AB28 AB59:AB65 V59:V65 V177:V178 AH138 AB138 V138 V140 AH140 AB140 AB142 V142 AH142 AH144 AB144 V144 V146 AH146 AB146 AB148:AB149 V148:V149 AH148:AH149 AH151 AB151 V151 V153:V158 AH153:AH158 AB153:AB158 AB160 V160 AH160 V67 V174:V175 AH174:AH175 AB174:AB175 AH168 AB168 V168 V170 AH170 AB170 AB172 V172 AH172 V30 AH204:AH242 AB204:AB242 V204:V242 AB30 AH30 AB83:AB84 AH182:AH183 AB182:AB183 V182:V183 V185 AH185 AB185 AH189:AH190 V189:V190 AB189:AB190 V164 AH164 AB164 V86:V92 AH202 AB202 V202 V180 AH180 V83:V84 AB200 V75:V76 AH75:AH76 AH166 AB166 V166 AB75:AB76 AH80:AH81 AB80:AB81 AB78 AH83:AH84 AH192:AH194 V80:V81 AH177:AH178 AB177:AB178 AB11:AB15 V94:V99 AH94:AH99 AB94:AB99 AH187 AB187 V187 V101:V136 AH101:AH136 AB101:AB136 V78 AH78 AH86:AH92 AB86:AB92 V9 AH9 AH11:AH15 V11:V15 AH69:AH71 AB69:AB71 AB162 V162 AB192:AB194 V192:V194 V200 AH200 AH196:AH198 V196:V198 AB196:AB198">
      <formula1>"新29,新30"</formula1>
    </dataValidation>
    <dataValidation type="list" allowBlank="1" showInputMessage="1" showErrorMessage="1" sqref="AN9:AN191 AN195:AN241">
      <formula1>"前年度新規,最終実施年度,行革推進会議,継続の是非,その他,平成２６年度対象,平成２７年度対象,平成２８年度対象,平成２９年度対象,平成３０年度対象"</formula1>
    </dataValidation>
    <dataValidation type="list" allowBlank="1" showInputMessage="1" showErrorMessage="1" sqref="AO8:AQ242">
      <formula1>"○, 　,"</formula1>
    </dataValidation>
  </dataValidations>
  <printOptions horizontalCentered="1"/>
  <pageMargins left="0.39370078740157483" right="0.39370078740157483" top="0.78740157480314965" bottom="0.59055118110236227" header="0.51181102362204722" footer="0.39370078740157483"/>
  <pageSetup paperSize="8" scale="43" fitToHeight="0" orientation="landscape"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282"/>
  <sheetViews>
    <sheetView zoomScale="85" zoomScaleNormal="85" workbookViewId="0"/>
  </sheetViews>
  <sheetFormatPr defaultColWidth="9" defaultRowHeight="13.5" x14ac:dyDescent="0.15"/>
  <cols>
    <col min="1" max="1" width="13.625" style="62" customWidth="1"/>
    <col min="2" max="2" width="11.125" style="61" bestFit="1" customWidth="1"/>
    <col min="3" max="16384" width="9" style="61"/>
  </cols>
  <sheetData>
    <row r="1" spans="1:1" x14ac:dyDescent="0.15">
      <c r="A1" s="62" t="s">
        <v>330</v>
      </c>
    </row>
    <row r="2" spans="1:1" x14ac:dyDescent="0.15">
      <c r="A2" s="63" t="s">
        <v>50</v>
      </c>
    </row>
    <row r="3" spans="1:1" x14ac:dyDescent="0.15">
      <c r="A3" s="63" t="s">
        <v>53</v>
      </c>
    </row>
    <row r="4" spans="1:1" x14ac:dyDescent="0.15">
      <c r="A4" s="63" t="s">
        <v>56</v>
      </c>
    </row>
    <row r="5" spans="1:1" x14ac:dyDescent="0.15">
      <c r="A5" s="63" t="s">
        <v>59</v>
      </c>
    </row>
    <row r="6" spans="1:1" x14ac:dyDescent="0.15">
      <c r="A6" s="63" t="s">
        <v>62</v>
      </c>
    </row>
    <row r="7" spans="1:1" x14ac:dyDescent="0.15">
      <c r="A7" s="63" t="s">
        <v>65</v>
      </c>
    </row>
    <row r="8" spans="1:1" x14ac:dyDescent="0.15">
      <c r="A8" s="63" t="s">
        <v>68</v>
      </c>
    </row>
    <row r="9" spans="1:1" x14ac:dyDescent="0.15">
      <c r="A9" s="63" t="s">
        <v>71</v>
      </c>
    </row>
    <row r="10" spans="1:1" x14ac:dyDescent="0.15">
      <c r="A10" s="63" t="s">
        <v>74</v>
      </c>
    </row>
    <row r="11" spans="1:1" x14ac:dyDescent="0.15">
      <c r="A11" s="63" t="s">
        <v>77</v>
      </c>
    </row>
    <row r="12" spans="1:1" x14ac:dyDescent="0.15">
      <c r="A12" s="63" t="s">
        <v>80</v>
      </c>
    </row>
    <row r="13" spans="1:1" x14ac:dyDescent="0.15">
      <c r="A13" s="63" t="s">
        <v>83</v>
      </c>
    </row>
    <row r="14" spans="1:1" x14ac:dyDescent="0.15">
      <c r="A14" s="63" t="s">
        <v>86</v>
      </c>
    </row>
    <row r="15" spans="1:1" x14ac:dyDescent="0.15">
      <c r="A15" s="63" t="s">
        <v>89</v>
      </c>
    </row>
    <row r="16" spans="1:1" x14ac:dyDescent="0.15">
      <c r="A16" s="63" t="s">
        <v>92</v>
      </c>
    </row>
    <row r="17" spans="1:1" x14ac:dyDescent="0.15">
      <c r="A17" s="63" t="s">
        <v>95</v>
      </c>
    </row>
    <row r="18" spans="1:1" x14ac:dyDescent="0.15">
      <c r="A18" s="63" t="s">
        <v>98</v>
      </c>
    </row>
    <row r="19" spans="1:1" x14ac:dyDescent="0.15">
      <c r="A19" s="63" t="s">
        <v>101</v>
      </c>
    </row>
    <row r="20" spans="1:1" x14ac:dyDescent="0.15">
      <c r="A20" s="63" t="s">
        <v>104</v>
      </c>
    </row>
    <row r="21" spans="1:1" x14ac:dyDescent="0.15">
      <c r="A21" s="63" t="s">
        <v>107</v>
      </c>
    </row>
    <row r="22" spans="1:1" x14ac:dyDescent="0.15">
      <c r="A22" s="63" t="s">
        <v>110</v>
      </c>
    </row>
    <row r="23" spans="1:1" x14ac:dyDescent="0.15">
      <c r="A23" s="63" t="s">
        <v>113</v>
      </c>
    </row>
    <row r="24" spans="1:1" x14ac:dyDescent="0.15">
      <c r="A24" s="63" t="s">
        <v>116</v>
      </c>
    </row>
    <row r="25" spans="1:1" x14ac:dyDescent="0.15">
      <c r="A25" s="63" t="s">
        <v>119</v>
      </c>
    </row>
    <row r="26" spans="1:1" x14ac:dyDescent="0.15">
      <c r="A26" s="63" t="s">
        <v>122</v>
      </c>
    </row>
    <row r="27" spans="1:1" x14ac:dyDescent="0.15">
      <c r="A27" s="63" t="s">
        <v>125</v>
      </c>
    </row>
    <row r="28" spans="1:1" x14ac:dyDescent="0.15">
      <c r="A28" s="63" t="s">
        <v>128</v>
      </c>
    </row>
    <row r="29" spans="1:1" x14ac:dyDescent="0.15">
      <c r="A29" s="63" t="s">
        <v>131</v>
      </c>
    </row>
    <row r="30" spans="1:1" x14ac:dyDescent="0.15">
      <c r="A30" s="63" t="s">
        <v>134</v>
      </c>
    </row>
    <row r="31" spans="1:1" x14ac:dyDescent="0.15">
      <c r="A31" s="63" t="s">
        <v>137</v>
      </c>
    </row>
    <row r="32" spans="1:1" x14ac:dyDescent="0.15">
      <c r="A32" s="63" t="s">
        <v>140</v>
      </c>
    </row>
    <row r="33" spans="1:1" x14ac:dyDescent="0.15">
      <c r="A33" s="63" t="s">
        <v>143</v>
      </c>
    </row>
    <row r="34" spans="1:1" x14ac:dyDescent="0.15">
      <c r="A34" s="63" t="s">
        <v>146</v>
      </c>
    </row>
    <row r="35" spans="1:1" x14ac:dyDescent="0.15">
      <c r="A35" s="63" t="s">
        <v>149</v>
      </c>
    </row>
    <row r="36" spans="1:1" x14ac:dyDescent="0.15">
      <c r="A36" s="63" t="s">
        <v>152</v>
      </c>
    </row>
    <row r="37" spans="1:1" x14ac:dyDescent="0.15">
      <c r="A37" s="63" t="s">
        <v>155</v>
      </c>
    </row>
    <row r="38" spans="1:1" x14ac:dyDescent="0.15">
      <c r="A38" s="63" t="s">
        <v>158</v>
      </c>
    </row>
    <row r="39" spans="1:1" x14ac:dyDescent="0.15">
      <c r="A39" s="63" t="s">
        <v>161</v>
      </c>
    </row>
    <row r="40" spans="1:1" x14ac:dyDescent="0.15">
      <c r="A40" s="63" t="s">
        <v>164</v>
      </c>
    </row>
    <row r="41" spans="1:1" x14ac:dyDescent="0.15">
      <c r="A41" s="63" t="s">
        <v>166</v>
      </c>
    </row>
    <row r="42" spans="1:1" x14ac:dyDescent="0.15">
      <c r="A42" s="63" t="s">
        <v>169</v>
      </c>
    </row>
    <row r="43" spans="1:1" x14ac:dyDescent="0.15">
      <c r="A43" s="63" t="s">
        <v>51</v>
      </c>
    </row>
    <row r="44" spans="1:1" x14ac:dyDescent="0.15">
      <c r="A44" s="63" t="s">
        <v>54</v>
      </c>
    </row>
    <row r="45" spans="1:1" x14ac:dyDescent="0.15">
      <c r="A45" s="63" t="s">
        <v>57</v>
      </c>
    </row>
    <row r="46" spans="1:1" x14ac:dyDescent="0.15">
      <c r="A46" s="63" t="s">
        <v>60</v>
      </c>
    </row>
    <row r="47" spans="1:1" x14ac:dyDescent="0.15">
      <c r="A47" s="63" t="s">
        <v>63</v>
      </c>
    </row>
    <row r="48" spans="1:1" x14ac:dyDescent="0.15">
      <c r="A48" s="63" t="s">
        <v>66</v>
      </c>
    </row>
    <row r="49" spans="1:1" x14ac:dyDescent="0.15">
      <c r="A49" s="63" t="s">
        <v>69</v>
      </c>
    </row>
    <row r="50" spans="1:1" x14ac:dyDescent="0.15">
      <c r="A50" s="63" t="s">
        <v>72</v>
      </c>
    </row>
    <row r="51" spans="1:1" x14ac:dyDescent="0.15">
      <c r="A51" s="63" t="s">
        <v>75</v>
      </c>
    </row>
    <row r="52" spans="1:1" x14ac:dyDescent="0.15">
      <c r="A52" s="63" t="s">
        <v>78</v>
      </c>
    </row>
    <row r="53" spans="1:1" x14ac:dyDescent="0.15">
      <c r="A53" s="63" t="s">
        <v>81</v>
      </c>
    </row>
    <row r="54" spans="1:1" x14ac:dyDescent="0.15">
      <c r="A54" s="63" t="s">
        <v>84</v>
      </c>
    </row>
    <row r="55" spans="1:1" x14ac:dyDescent="0.15">
      <c r="A55" s="63" t="s">
        <v>87</v>
      </c>
    </row>
    <row r="56" spans="1:1" x14ac:dyDescent="0.15">
      <c r="A56" s="63" t="s">
        <v>90</v>
      </c>
    </row>
    <row r="57" spans="1:1" x14ac:dyDescent="0.15">
      <c r="A57" s="63" t="s">
        <v>93</v>
      </c>
    </row>
    <row r="58" spans="1:1" x14ac:dyDescent="0.15">
      <c r="A58" s="63" t="s">
        <v>96</v>
      </c>
    </row>
    <row r="59" spans="1:1" x14ac:dyDescent="0.15">
      <c r="A59" s="63" t="s">
        <v>99</v>
      </c>
    </row>
    <row r="60" spans="1:1" x14ac:dyDescent="0.15">
      <c r="A60" s="63" t="s">
        <v>102</v>
      </c>
    </row>
    <row r="61" spans="1:1" x14ac:dyDescent="0.15">
      <c r="A61" s="63" t="s">
        <v>105</v>
      </c>
    </row>
    <row r="62" spans="1:1" x14ac:dyDescent="0.15">
      <c r="A62" s="63" t="s">
        <v>108</v>
      </c>
    </row>
    <row r="63" spans="1:1" x14ac:dyDescent="0.15">
      <c r="A63" s="63" t="s">
        <v>111</v>
      </c>
    </row>
    <row r="64" spans="1:1" x14ac:dyDescent="0.15">
      <c r="A64" s="63" t="s">
        <v>114</v>
      </c>
    </row>
    <row r="65" spans="1:1" x14ac:dyDescent="0.15">
      <c r="A65" s="63" t="s">
        <v>117</v>
      </c>
    </row>
    <row r="66" spans="1:1" x14ac:dyDescent="0.15">
      <c r="A66" s="63" t="s">
        <v>120</v>
      </c>
    </row>
    <row r="67" spans="1:1" x14ac:dyDescent="0.15">
      <c r="A67" s="63" t="s">
        <v>123</v>
      </c>
    </row>
    <row r="68" spans="1:1" x14ac:dyDescent="0.15">
      <c r="A68" s="63" t="s">
        <v>126</v>
      </c>
    </row>
    <row r="69" spans="1:1" x14ac:dyDescent="0.15">
      <c r="A69" s="63" t="s">
        <v>129</v>
      </c>
    </row>
    <row r="70" spans="1:1" x14ac:dyDescent="0.15">
      <c r="A70" s="63" t="s">
        <v>132</v>
      </c>
    </row>
    <row r="71" spans="1:1" x14ac:dyDescent="0.15">
      <c r="A71" s="63" t="s">
        <v>135</v>
      </c>
    </row>
    <row r="72" spans="1:1" x14ac:dyDescent="0.15">
      <c r="A72" s="63" t="s">
        <v>138</v>
      </c>
    </row>
    <row r="73" spans="1:1" x14ac:dyDescent="0.15">
      <c r="A73" s="63" t="s">
        <v>141</v>
      </c>
    </row>
    <row r="74" spans="1:1" x14ac:dyDescent="0.15">
      <c r="A74" s="63" t="s">
        <v>144</v>
      </c>
    </row>
    <row r="75" spans="1:1" x14ac:dyDescent="0.15">
      <c r="A75" s="63" t="s">
        <v>147</v>
      </c>
    </row>
    <row r="76" spans="1:1" x14ac:dyDescent="0.15">
      <c r="A76" s="63" t="s">
        <v>150</v>
      </c>
    </row>
    <row r="77" spans="1:1" x14ac:dyDescent="0.15">
      <c r="A77" s="63" t="s">
        <v>153</v>
      </c>
    </row>
    <row r="78" spans="1:1" x14ac:dyDescent="0.15">
      <c r="A78" s="63" t="s">
        <v>156</v>
      </c>
    </row>
    <row r="79" spans="1:1" x14ac:dyDescent="0.15">
      <c r="A79" s="63" t="s">
        <v>159</v>
      </c>
    </row>
    <row r="80" spans="1:1" x14ac:dyDescent="0.15">
      <c r="A80" s="63" t="s">
        <v>162</v>
      </c>
    </row>
    <row r="81" spans="1:1" x14ac:dyDescent="0.15">
      <c r="A81" s="63" t="s">
        <v>162</v>
      </c>
    </row>
    <row r="82" spans="1:1" x14ac:dyDescent="0.15">
      <c r="A82" s="63" t="s">
        <v>167</v>
      </c>
    </row>
    <row r="83" spans="1:1" x14ac:dyDescent="0.15">
      <c r="A83" s="63" t="s">
        <v>170</v>
      </c>
    </row>
    <row r="84" spans="1:1" x14ac:dyDescent="0.15">
      <c r="A84" s="63" t="s">
        <v>172</v>
      </c>
    </row>
    <row r="85" spans="1:1" x14ac:dyDescent="0.15">
      <c r="A85" s="63" t="s">
        <v>174</v>
      </c>
    </row>
    <row r="86" spans="1:1" x14ac:dyDescent="0.15">
      <c r="A86" s="63" t="s">
        <v>176</v>
      </c>
    </row>
    <row r="87" spans="1:1" x14ac:dyDescent="0.15">
      <c r="A87" s="63" t="s">
        <v>178</v>
      </c>
    </row>
    <row r="88" spans="1:1" x14ac:dyDescent="0.15">
      <c r="A88" s="63" t="s">
        <v>179</v>
      </c>
    </row>
    <row r="89" spans="1:1" x14ac:dyDescent="0.15">
      <c r="A89" s="63" t="s">
        <v>180</v>
      </c>
    </row>
    <row r="90" spans="1:1" x14ac:dyDescent="0.15">
      <c r="A90" s="63" t="s">
        <v>52</v>
      </c>
    </row>
    <row r="91" spans="1:1" x14ac:dyDescent="0.15">
      <c r="A91" s="63" t="s">
        <v>55</v>
      </c>
    </row>
    <row r="92" spans="1:1" x14ac:dyDescent="0.15">
      <c r="A92" s="63" t="s">
        <v>58</v>
      </c>
    </row>
    <row r="93" spans="1:1" x14ac:dyDescent="0.15">
      <c r="A93" s="63" t="s">
        <v>61</v>
      </c>
    </row>
    <row r="94" spans="1:1" x14ac:dyDescent="0.15">
      <c r="A94" s="63" t="s">
        <v>64</v>
      </c>
    </row>
    <row r="95" spans="1:1" x14ac:dyDescent="0.15">
      <c r="A95" s="63" t="s">
        <v>67</v>
      </c>
    </row>
    <row r="96" spans="1:1" x14ac:dyDescent="0.15">
      <c r="A96" s="63" t="s">
        <v>70</v>
      </c>
    </row>
    <row r="97" spans="1:1" x14ac:dyDescent="0.15">
      <c r="A97" s="63" t="s">
        <v>73</v>
      </c>
    </row>
    <row r="98" spans="1:1" x14ac:dyDescent="0.15">
      <c r="A98" s="63" t="s">
        <v>76</v>
      </c>
    </row>
    <row r="99" spans="1:1" x14ac:dyDescent="0.15">
      <c r="A99" s="63" t="s">
        <v>79</v>
      </c>
    </row>
    <row r="100" spans="1:1" x14ac:dyDescent="0.15">
      <c r="A100" s="63" t="s">
        <v>82</v>
      </c>
    </row>
    <row r="101" spans="1:1" x14ac:dyDescent="0.15">
      <c r="A101" s="63" t="s">
        <v>85</v>
      </c>
    </row>
    <row r="102" spans="1:1" x14ac:dyDescent="0.15">
      <c r="A102" s="63" t="s">
        <v>88</v>
      </c>
    </row>
    <row r="103" spans="1:1" x14ac:dyDescent="0.15">
      <c r="A103" s="63" t="s">
        <v>91</v>
      </c>
    </row>
    <row r="104" spans="1:1" x14ac:dyDescent="0.15">
      <c r="A104" s="63" t="s">
        <v>94</v>
      </c>
    </row>
    <row r="105" spans="1:1" x14ac:dyDescent="0.15">
      <c r="A105" s="63" t="s">
        <v>97</v>
      </c>
    </row>
    <row r="106" spans="1:1" x14ac:dyDescent="0.15">
      <c r="A106" s="63" t="s">
        <v>100</v>
      </c>
    </row>
    <row r="107" spans="1:1" x14ac:dyDescent="0.15">
      <c r="A107" s="63" t="s">
        <v>103</v>
      </c>
    </row>
    <row r="108" spans="1:1" x14ac:dyDescent="0.15">
      <c r="A108" s="63" t="s">
        <v>106</v>
      </c>
    </row>
    <row r="109" spans="1:1" x14ac:dyDescent="0.15">
      <c r="A109" s="63" t="s">
        <v>109</v>
      </c>
    </row>
    <row r="110" spans="1:1" x14ac:dyDescent="0.15">
      <c r="A110" s="63" t="s">
        <v>112</v>
      </c>
    </row>
    <row r="111" spans="1:1" x14ac:dyDescent="0.15">
      <c r="A111" s="63" t="s">
        <v>115</v>
      </c>
    </row>
    <row r="112" spans="1:1" x14ac:dyDescent="0.15">
      <c r="A112" s="63" t="s">
        <v>118</v>
      </c>
    </row>
    <row r="113" spans="1:1" x14ac:dyDescent="0.15">
      <c r="A113" s="63" t="s">
        <v>121</v>
      </c>
    </row>
    <row r="114" spans="1:1" x14ac:dyDescent="0.15">
      <c r="A114" s="63" t="s">
        <v>124</v>
      </c>
    </row>
    <row r="115" spans="1:1" x14ac:dyDescent="0.15">
      <c r="A115" s="63" t="s">
        <v>127</v>
      </c>
    </row>
    <row r="116" spans="1:1" x14ac:dyDescent="0.15">
      <c r="A116" s="63" t="s">
        <v>130</v>
      </c>
    </row>
    <row r="117" spans="1:1" x14ac:dyDescent="0.15">
      <c r="A117" s="63" t="s">
        <v>133</v>
      </c>
    </row>
    <row r="118" spans="1:1" x14ac:dyDescent="0.15">
      <c r="A118" s="63" t="s">
        <v>136</v>
      </c>
    </row>
    <row r="119" spans="1:1" x14ac:dyDescent="0.15">
      <c r="A119" s="63" t="s">
        <v>139</v>
      </c>
    </row>
    <row r="120" spans="1:1" x14ac:dyDescent="0.15">
      <c r="A120" s="63" t="s">
        <v>142</v>
      </c>
    </row>
    <row r="121" spans="1:1" x14ac:dyDescent="0.15">
      <c r="A121" s="63" t="s">
        <v>145</v>
      </c>
    </row>
    <row r="122" spans="1:1" x14ac:dyDescent="0.15">
      <c r="A122" s="63" t="s">
        <v>148</v>
      </c>
    </row>
    <row r="123" spans="1:1" x14ac:dyDescent="0.15">
      <c r="A123" s="63" t="s">
        <v>151</v>
      </c>
    </row>
    <row r="124" spans="1:1" x14ac:dyDescent="0.15">
      <c r="A124" s="63" t="s">
        <v>154</v>
      </c>
    </row>
    <row r="125" spans="1:1" x14ac:dyDescent="0.15">
      <c r="A125" s="63" t="s">
        <v>157</v>
      </c>
    </row>
    <row r="126" spans="1:1" x14ac:dyDescent="0.15">
      <c r="A126" s="63" t="s">
        <v>160</v>
      </c>
    </row>
    <row r="127" spans="1:1" x14ac:dyDescent="0.15">
      <c r="A127" s="63" t="s">
        <v>163</v>
      </c>
    </row>
    <row r="128" spans="1:1" x14ac:dyDescent="0.15">
      <c r="A128" s="63" t="s">
        <v>165</v>
      </c>
    </row>
    <row r="129" spans="1:1" x14ac:dyDescent="0.15">
      <c r="A129" s="63" t="s">
        <v>168</v>
      </c>
    </row>
    <row r="130" spans="1:1" x14ac:dyDescent="0.15">
      <c r="A130" s="63" t="s">
        <v>171</v>
      </c>
    </row>
    <row r="131" spans="1:1" x14ac:dyDescent="0.15">
      <c r="A131" s="63" t="s">
        <v>173</v>
      </c>
    </row>
    <row r="132" spans="1:1" x14ac:dyDescent="0.15">
      <c r="A132" s="63" t="s">
        <v>175</v>
      </c>
    </row>
    <row r="133" spans="1:1" x14ac:dyDescent="0.15">
      <c r="A133" s="63" t="s">
        <v>177</v>
      </c>
    </row>
    <row r="134" spans="1:1" x14ac:dyDescent="0.15">
      <c r="A134" s="63" t="s">
        <v>181</v>
      </c>
    </row>
    <row r="135" spans="1:1" x14ac:dyDescent="0.15">
      <c r="A135" s="63" t="s">
        <v>184</v>
      </c>
    </row>
    <row r="136" spans="1:1" x14ac:dyDescent="0.15">
      <c r="A136" s="63" t="s">
        <v>187</v>
      </c>
    </row>
    <row r="137" spans="1:1" x14ac:dyDescent="0.15">
      <c r="A137" s="63" t="s">
        <v>190</v>
      </c>
    </row>
    <row r="138" spans="1:1" x14ac:dyDescent="0.15">
      <c r="A138" s="63" t="s">
        <v>193</v>
      </c>
    </row>
    <row r="139" spans="1:1" x14ac:dyDescent="0.15">
      <c r="A139" s="63" t="s">
        <v>196</v>
      </c>
    </row>
    <row r="140" spans="1:1" x14ac:dyDescent="0.15">
      <c r="A140" s="63" t="s">
        <v>199</v>
      </c>
    </row>
    <row r="141" spans="1:1" x14ac:dyDescent="0.15">
      <c r="A141" s="63" t="s">
        <v>202</v>
      </c>
    </row>
    <row r="142" spans="1:1" x14ac:dyDescent="0.15">
      <c r="A142" s="63" t="s">
        <v>205</v>
      </c>
    </row>
    <row r="143" spans="1:1" x14ac:dyDescent="0.15">
      <c r="A143" s="63" t="s">
        <v>208</v>
      </c>
    </row>
    <row r="144" spans="1:1" x14ac:dyDescent="0.15">
      <c r="A144" s="63" t="s">
        <v>211</v>
      </c>
    </row>
    <row r="145" spans="1:1" x14ac:dyDescent="0.15">
      <c r="A145" s="63" t="s">
        <v>214</v>
      </c>
    </row>
    <row r="146" spans="1:1" x14ac:dyDescent="0.15">
      <c r="A146" s="63" t="s">
        <v>217</v>
      </c>
    </row>
    <row r="147" spans="1:1" x14ac:dyDescent="0.15">
      <c r="A147" s="63" t="s">
        <v>220</v>
      </c>
    </row>
    <row r="148" spans="1:1" x14ac:dyDescent="0.15">
      <c r="A148" s="63" t="s">
        <v>223</v>
      </c>
    </row>
    <row r="149" spans="1:1" x14ac:dyDescent="0.15">
      <c r="A149" s="63" t="s">
        <v>226</v>
      </c>
    </row>
    <row r="150" spans="1:1" x14ac:dyDescent="0.15">
      <c r="A150" s="63" t="s">
        <v>229</v>
      </c>
    </row>
    <row r="151" spans="1:1" x14ac:dyDescent="0.15">
      <c r="A151" s="63" t="s">
        <v>232</v>
      </c>
    </row>
    <row r="152" spans="1:1" x14ac:dyDescent="0.15">
      <c r="A152" s="63" t="s">
        <v>235</v>
      </c>
    </row>
    <row r="153" spans="1:1" x14ac:dyDescent="0.15">
      <c r="A153" s="63" t="s">
        <v>238</v>
      </c>
    </row>
    <row r="154" spans="1:1" x14ac:dyDescent="0.15">
      <c r="A154" s="63" t="s">
        <v>241</v>
      </c>
    </row>
    <row r="155" spans="1:1" x14ac:dyDescent="0.15">
      <c r="A155" s="63" t="s">
        <v>244</v>
      </c>
    </row>
    <row r="156" spans="1:1" x14ac:dyDescent="0.15">
      <c r="A156" s="63" t="s">
        <v>247</v>
      </c>
    </row>
    <row r="157" spans="1:1" x14ac:dyDescent="0.15">
      <c r="A157" s="63" t="s">
        <v>250</v>
      </c>
    </row>
    <row r="158" spans="1:1" x14ac:dyDescent="0.15">
      <c r="A158" s="63" t="s">
        <v>253</v>
      </c>
    </row>
    <row r="159" spans="1:1" x14ac:dyDescent="0.15">
      <c r="A159" s="63" t="s">
        <v>256</v>
      </c>
    </row>
    <row r="160" spans="1:1" x14ac:dyDescent="0.15">
      <c r="A160" s="63" t="s">
        <v>259</v>
      </c>
    </row>
    <row r="161" spans="1:1" x14ac:dyDescent="0.15">
      <c r="A161" s="63" t="s">
        <v>262</v>
      </c>
    </row>
    <row r="162" spans="1:1" x14ac:dyDescent="0.15">
      <c r="A162" s="63" t="s">
        <v>265</v>
      </c>
    </row>
    <row r="163" spans="1:1" x14ac:dyDescent="0.15">
      <c r="A163" s="63" t="s">
        <v>268</v>
      </c>
    </row>
    <row r="164" spans="1:1" x14ac:dyDescent="0.15">
      <c r="A164" s="63" t="s">
        <v>271</v>
      </c>
    </row>
    <row r="165" spans="1:1" x14ac:dyDescent="0.15">
      <c r="A165" s="63" t="s">
        <v>274</v>
      </c>
    </row>
    <row r="166" spans="1:1" x14ac:dyDescent="0.15">
      <c r="A166" s="63" t="s">
        <v>277</v>
      </c>
    </row>
    <row r="167" spans="1:1" x14ac:dyDescent="0.15">
      <c r="A167" s="63" t="s">
        <v>280</v>
      </c>
    </row>
    <row r="168" spans="1:1" x14ac:dyDescent="0.15">
      <c r="A168" s="63" t="s">
        <v>283</v>
      </c>
    </row>
    <row r="169" spans="1:1" x14ac:dyDescent="0.15">
      <c r="A169" s="63" t="s">
        <v>286</v>
      </c>
    </row>
    <row r="170" spans="1:1" x14ac:dyDescent="0.15">
      <c r="A170" s="63" t="s">
        <v>289</v>
      </c>
    </row>
    <row r="171" spans="1:1" x14ac:dyDescent="0.15">
      <c r="A171" s="63" t="s">
        <v>292</v>
      </c>
    </row>
    <row r="172" spans="1:1" x14ac:dyDescent="0.15">
      <c r="A172" s="63" t="s">
        <v>295</v>
      </c>
    </row>
    <row r="173" spans="1:1" x14ac:dyDescent="0.15">
      <c r="A173" s="63" t="s">
        <v>298</v>
      </c>
    </row>
    <row r="174" spans="1:1" x14ac:dyDescent="0.15">
      <c r="A174" s="63" t="s">
        <v>301</v>
      </c>
    </row>
    <row r="175" spans="1:1" x14ac:dyDescent="0.15">
      <c r="A175" s="63" t="s">
        <v>304</v>
      </c>
    </row>
    <row r="176" spans="1:1" x14ac:dyDescent="0.15">
      <c r="A176" s="63" t="s">
        <v>307</v>
      </c>
    </row>
    <row r="177" spans="1:1" x14ac:dyDescent="0.15">
      <c r="A177" s="63" t="s">
        <v>310</v>
      </c>
    </row>
    <row r="178" spans="1:1" x14ac:dyDescent="0.15">
      <c r="A178" s="63" t="s">
        <v>313</v>
      </c>
    </row>
    <row r="179" spans="1:1" x14ac:dyDescent="0.15">
      <c r="A179" s="63" t="s">
        <v>182</v>
      </c>
    </row>
    <row r="180" spans="1:1" x14ac:dyDescent="0.15">
      <c r="A180" s="63" t="s">
        <v>185</v>
      </c>
    </row>
    <row r="181" spans="1:1" x14ac:dyDescent="0.15">
      <c r="A181" s="63" t="s">
        <v>188</v>
      </c>
    </row>
    <row r="182" spans="1:1" x14ac:dyDescent="0.15">
      <c r="A182" s="63" t="s">
        <v>191</v>
      </c>
    </row>
    <row r="183" spans="1:1" x14ac:dyDescent="0.15">
      <c r="A183" s="63" t="s">
        <v>194</v>
      </c>
    </row>
    <row r="184" spans="1:1" x14ac:dyDescent="0.15">
      <c r="A184" s="63" t="s">
        <v>197</v>
      </c>
    </row>
    <row r="185" spans="1:1" x14ac:dyDescent="0.15">
      <c r="A185" s="63" t="s">
        <v>200</v>
      </c>
    </row>
    <row r="186" spans="1:1" x14ac:dyDescent="0.15">
      <c r="A186" s="63" t="s">
        <v>203</v>
      </c>
    </row>
    <row r="187" spans="1:1" x14ac:dyDescent="0.15">
      <c r="A187" s="63" t="s">
        <v>206</v>
      </c>
    </row>
    <row r="188" spans="1:1" x14ac:dyDescent="0.15">
      <c r="A188" s="63" t="s">
        <v>209</v>
      </c>
    </row>
    <row r="189" spans="1:1" x14ac:dyDescent="0.15">
      <c r="A189" s="63" t="s">
        <v>212</v>
      </c>
    </row>
    <row r="190" spans="1:1" x14ac:dyDescent="0.15">
      <c r="A190" s="63" t="s">
        <v>215</v>
      </c>
    </row>
    <row r="191" spans="1:1" x14ac:dyDescent="0.15">
      <c r="A191" s="63" t="s">
        <v>218</v>
      </c>
    </row>
    <row r="192" spans="1:1" x14ac:dyDescent="0.15">
      <c r="A192" s="63" t="s">
        <v>221</v>
      </c>
    </row>
    <row r="193" spans="1:1" x14ac:dyDescent="0.15">
      <c r="A193" s="63" t="s">
        <v>224</v>
      </c>
    </row>
    <row r="194" spans="1:1" x14ac:dyDescent="0.15">
      <c r="A194" s="63" t="s">
        <v>227</v>
      </c>
    </row>
    <row r="195" spans="1:1" x14ac:dyDescent="0.15">
      <c r="A195" s="63" t="s">
        <v>230</v>
      </c>
    </row>
    <row r="196" spans="1:1" x14ac:dyDescent="0.15">
      <c r="A196" s="63" t="s">
        <v>233</v>
      </c>
    </row>
    <row r="197" spans="1:1" x14ac:dyDescent="0.15">
      <c r="A197" s="63" t="s">
        <v>236</v>
      </c>
    </row>
    <row r="198" spans="1:1" x14ac:dyDescent="0.15">
      <c r="A198" s="63" t="s">
        <v>239</v>
      </c>
    </row>
    <row r="199" spans="1:1" x14ac:dyDescent="0.15">
      <c r="A199" s="63" t="s">
        <v>242</v>
      </c>
    </row>
    <row r="200" spans="1:1" x14ac:dyDescent="0.15">
      <c r="A200" s="63" t="s">
        <v>245</v>
      </c>
    </row>
    <row r="201" spans="1:1" x14ac:dyDescent="0.15">
      <c r="A201" s="63" t="s">
        <v>248</v>
      </c>
    </row>
    <row r="202" spans="1:1" x14ac:dyDescent="0.15">
      <c r="A202" s="63" t="s">
        <v>251</v>
      </c>
    </row>
    <row r="203" spans="1:1" x14ac:dyDescent="0.15">
      <c r="A203" s="63" t="s">
        <v>254</v>
      </c>
    </row>
    <row r="204" spans="1:1" x14ac:dyDescent="0.15">
      <c r="A204" s="63" t="s">
        <v>257</v>
      </c>
    </row>
    <row r="205" spans="1:1" x14ac:dyDescent="0.15">
      <c r="A205" s="63" t="s">
        <v>260</v>
      </c>
    </row>
    <row r="206" spans="1:1" x14ac:dyDescent="0.15">
      <c r="A206" s="63" t="s">
        <v>263</v>
      </c>
    </row>
    <row r="207" spans="1:1" x14ac:dyDescent="0.15">
      <c r="A207" s="63" t="s">
        <v>266</v>
      </c>
    </row>
    <row r="208" spans="1:1" x14ac:dyDescent="0.15">
      <c r="A208" s="63" t="s">
        <v>269</v>
      </c>
    </row>
    <row r="209" spans="1:1" x14ac:dyDescent="0.15">
      <c r="A209" s="63" t="s">
        <v>272</v>
      </c>
    </row>
    <row r="210" spans="1:1" x14ac:dyDescent="0.15">
      <c r="A210" s="63" t="s">
        <v>275</v>
      </c>
    </row>
    <row r="211" spans="1:1" x14ac:dyDescent="0.15">
      <c r="A211" s="63" t="s">
        <v>278</v>
      </c>
    </row>
    <row r="212" spans="1:1" x14ac:dyDescent="0.15">
      <c r="A212" s="63" t="s">
        <v>281</v>
      </c>
    </row>
    <row r="213" spans="1:1" x14ac:dyDescent="0.15">
      <c r="A213" s="63" t="s">
        <v>284</v>
      </c>
    </row>
    <row r="214" spans="1:1" x14ac:dyDescent="0.15">
      <c r="A214" s="63" t="s">
        <v>287</v>
      </c>
    </row>
    <row r="215" spans="1:1" x14ac:dyDescent="0.15">
      <c r="A215" s="63" t="s">
        <v>290</v>
      </c>
    </row>
    <row r="216" spans="1:1" x14ac:dyDescent="0.15">
      <c r="A216" s="63" t="s">
        <v>293</v>
      </c>
    </row>
    <row r="217" spans="1:1" x14ac:dyDescent="0.15">
      <c r="A217" s="63" t="s">
        <v>296</v>
      </c>
    </row>
    <row r="218" spans="1:1" x14ac:dyDescent="0.15">
      <c r="A218" s="63" t="s">
        <v>299</v>
      </c>
    </row>
    <row r="219" spans="1:1" x14ac:dyDescent="0.15">
      <c r="A219" s="63" t="s">
        <v>302</v>
      </c>
    </row>
    <row r="220" spans="1:1" x14ac:dyDescent="0.15">
      <c r="A220" s="63" t="s">
        <v>305</v>
      </c>
    </row>
    <row r="221" spans="1:1" x14ac:dyDescent="0.15">
      <c r="A221" s="63" t="s">
        <v>308</v>
      </c>
    </row>
    <row r="222" spans="1:1" x14ac:dyDescent="0.15">
      <c r="A222" s="63" t="s">
        <v>311</v>
      </c>
    </row>
    <row r="223" spans="1:1" x14ac:dyDescent="0.15">
      <c r="A223" s="63" t="s">
        <v>314</v>
      </c>
    </row>
    <row r="224" spans="1:1" x14ac:dyDescent="0.15">
      <c r="A224" s="63" t="s">
        <v>315</v>
      </c>
    </row>
    <row r="225" spans="1:1" x14ac:dyDescent="0.15">
      <c r="A225" s="63" t="s">
        <v>316</v>
      </c>
    </row>
    <row r="226" spans="1:1" x14ac:dyDescent="0.15">
      <c r="A226" s="63" t="s">
        <v>317</v>
      </c>
    </row>
    <row r="227" spans="1:1" x14ac:dyDescent="0.15">
      <c r="A227" s="63" t="s">
        <v>318</v>
      </c>
    </row>
    <row r="228" spans="1:1" x14ac:dyDescent="0.15">
      <c r="A228" s="63" t="s">
        <v>319</v>
      </c>
    </row>
    <row r="229" spans="1:1" x14ac:dyDescent="0.15">
      <c r="A229" s="63" t="s">
        <v>320</v>
      </c>
    </row>
    <row r="230" spans="1:1" x14ac:dyDescent="0.15">
      <c r="A230" s="63" t="s">
        <v>321</v>
      </c>
    </row>
    <row r="231" spans="1:1" x14ac:dyDescent="0.15">
      <c r="A231" s="63" t="s">
        <v>322</v>
      </c>
    </row>
    <row r="232" spans="1:1" x14ac:dyDescent="0.15">
      <c r="A232" s="63" t="s">
        <v>323</v>
      </c>
    </row>
    <row r="233" spans="1:1" x14ac:dyDescent="0.15">
      <c r="A233" s="63" t="s">
        <v>324</v>
      </c>
    </row>
    <row r="234" spans="1:1" x14ac:dyDescent="0.15">
      <c r="A234" s="63" t="s">
        <v>325</v>
      </c>
    </row>
    <row r="235" spans="1:1" x14ac:dyDescent="0.15">
      <c r="A235" s="63" t="s">
        <v>326</v>
      </c>
    </row>
    <row r="236" spans="1:1" x14ac:dyDescent="0.15">
      <c r="A236" s="63" t="s">
        <v>327</v>
      </c>
    </row>
    <row r="237" spans="1:1" x14ac:dyDescent="0.15">
      <c r="A237" s="63" t="s">
        <v>328</v>
      </c>
    </row>
    <row r="238" spans="1:1" x14ac:dyDescent="0.15">
      <c r="A238" s="63" t="s">
        <v>329</v>
      </c>
    </row>
    <row r="239" spans="1:1" x14ac:dyDescent="0.15">
      <c r="A239" s="64" t="s">
        <v>183</v>
      </c>
    </row>
    <row r="240" spans="1:1" x14ac:dyDescent="0.15">
      <c r="A240" s="64" t="s">
        <v>186</v>
      </c>
    </row>
    <row r="241" spans="1:1" x14ac:dyDescent="0.15">
      <c r="A241" s="64" t="s">
        <v>189</v>
      </c>
    </row>
    <row r="242" spans="1:1" x14ac:dyDescent="0.15">
      <c r="A242" s="64" t="s">
        <v>192</v>
      </c>
    </row>
    <row r="243" spans="1:1" x14ac:dyDescent="0.15">
      <c r="A243" s="64" t="s">
        <v>195</v>
      </c>
    </row>
    <row r="244" spans="1:1" x14ac:dyDescent="0.15">
      <c r="A244" s="64" t="s">
        <v>198</v>
      </c>
    </row>
    <row r="245" spans="1:1" x14ac:dyDescent="0.15">
      <c r="A245" s="64" t="s">
        <v>201</v>
      </c>
    </row>
    <row r="246" spans="1:1" x14ac:dyDescent="0.15">
      <c r="A246" s="64" t="s">
        <v>204</v>
      </c>
    </row>
    <row r="247" spans="1:1" x14ac:dyDescent="0.15">
      <c r="A247" s="64" t="s">
        <v>207</v>
      </c>
    </row>
    <row r="248" spans="1:1" x14ac:dyDescent="0.15">
      <c r="A248" s="64" t="s">
        <v>210</v>
      </c>
    </row>
    <row r="249" spans="1:1" x14ac:dyDescent="0.15">
      <c r="A249" s="64" t="s">
        <v>213</v>
      </c>
    </row>
    <row r="250" spans="1:1" x14ac:dyDescent="0.15">
      <c r="A250" s="64" t="s">
        <v>216</v>
      </c>
    </row>
    <row r="251" spans="1:1" x14ac:dyDescent="0.15">
      <c r="A251" s="64" t="s">
        <v>219</v>
      </c>
    </row>
    <row r="252" spans="1:1" x14ac:dyDescent="0.15">
      <c r="A252" s="64" t="s">
        <v>222</v>
      </c>
    </row>
    <row r="253" spans="1:1" x14ac:dyDescent="0.15">
      <c r="A253" s="64" t="s">
        <v>225</v>
      </c>
    </row>
    <row r="254" spans="1:1" x14ac:dyDescent="0.15">
      <c r="A254" s="64" t="s">
        <v>228</v>
      </c>
    </row>
    <row r="255" spans="1:1" x14ac:dyDescent="0.15">
      <c r="A255" s="64" t="s">
        <v>231</v>
      </c>
    </row>
    <row r="256" spans="1:1" x14ac:dyDescent="0.15">
      <c r="A256" s="64" t="s">
        <v>234</v>
      </c>
    </row>
    <row r="257" spans="1:1" x14ac:dyDescent="0.15">
      <c r="A257" s="64" t="s">
        <v>237</v>
      </c>
    </row>
    <row r="258" spans="1:1" x14ac:dyDescent="0.15">
      <c r="A258" s="64" t="s">
        <v>240</v>
      </c>
    </row>
    <row r="259" spans="1:1" x14ac:dyDescent="0.15">
      <c r="A259" s="64" t="s">
        <v>243</v>
      </c>
    </row>
    <row r="260" spans="1:1" x14ac:dyDescent="0.15">
      <c r="A260" s="64" t="s">
        <v>246</v>
      </c>
    </row>
    <row r="261" spans="1:1" x14ac:dyDescent="0.15">
      <c r="A261" s="64" t="s">
        <v>249</v>
      </c>
    </row>
    <row r="262" spans="1:1" x14ac:dyDescent="0.15">
      <c r="A262" s="64" t="s">
        <v>252</v>
      </c>
    </row>
    <row r="263" spans="1:1" x14ac:dyDescent="0.15">
      <c r="A263" s="64" t="s">
        <v>255</v>
      </c>
    </row>
    <row r="264" spans="1:1" x14ac:dyDescent="0.15">
      <c r="A264" s="64" t="s">
        <v>258</v>
      </c>
    </row>
    <row r="265" spans="1:1" x14ac:dyDescent="0.15">
      <c r="A265" s="64" t="s">
        <v>261</v>
      </c>
    </row>
    <row r="266" spans="1:1" x14ac:dyDescent="0.15">
      <c r="A266" s="64" t="s">
        <v>264</v>
      </c>
    </row>
    <row r="267" spans="1:1" x14ac:dyDescent="0.15">
      <c r="A267" s="64" t="s">
        <v>267</v>
      </c>
    </row>
    <row r="268" spans="1:1" x14ac:dyDescent="0.15">
      <c r="A268" s="64" t="s">
        <v>270</v>
      </c>
    </row>
    <row r="269" spans="1:1" x14ac:dyDescent="0.15">
      <c r="A269" s="64" t="s">
        <v>273</v>
      </c>
    </row>
    <row r="270" spans="1:1" x14ac:dyDescent="0.15">
      <c r="A270" s="64" t="s">
        <v>276</v>
      </c>
    </row>
    <row r="271" spans="1:1" x14ac:dyDescent="0.15">
      <c r="A271" s="64" t="s">
        <v>279</v>
      </c>
    </row>
    <row r="272" spans="1:1" x14ac:dyDescent="0.15">
      <c r="A272" s="64" t="s">
        <v>282</v>
      </c>
    </row>
    <row r="273" spans="1:1" x14ac:dyDescent="0.15">
      <c r="A273" s="64" t="s">
        <v>285</v>
      </c>
    </row>
    <row r="274" spans="1:1" x14ac:dyDescent="0.15">
      <c r="A274" s="64" t="s">
        <v>288</v>
      </c>
    </row>
    <row r="275" spans="1:1" x14ac:dyDescent="0.15">
      <c r="A275" s="64" t="s">
        <v>291</v>
      </c>
    </row>
    <row r="276" spans="1:1" x14ac:dyDescent="0.15">
      <c r="A276" s="64" t="s">
        <v>294</v>
      </c>
    </row>
    <row r="277" spans="1:1" x14ac:dyDescent="0.15">
      <c r="A277" s="64" t="s">
        <v>297</v>
      </c>
    </row>
    <row r="278" spans="1:1" x14ac:dyDescent="0.15">
      <c r="A278" s="64" t="s">
        <v>300</v>
      </c>
    </row>
    <row r="279" spans="1:1" x14ac:dyDescent="0.15">
      <c r="A279" s="64" t="s">
        <v>303</v>
      </c>
    </row>
    <row r="280" spans="1:1" x14ac:dyDescent="0.15">
      <c r="A280" s="64" t="s">
        <v>306</v>
      </c>
    </row>
    <row r="281" spans="1:1" x14ac:dyDescent="0.15">
      <c r="A281" s="64" t="s">
        <v>309</v>
      </c>
    </row>
    <row r="282" spans="1:1" x14ac:dyDescent="0.15">
      <c r="A282" s="64" t="s">
        <v>312</v>
      </c>
    </row>
  </sheetData>
  <phoneticPr fontId="22"/>
  <pageMargins left="0.51181102362204722" right="0.51181102362204722" top="0.35433070866141736" bottom="0.35433070866141736" header="0.31496062992125984" footer="0.31496062992125984"/>
  <pageSetup paperSize="9" scale="57"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(様式１)反映状況調</vt:lpstr>
      <vt:lpstr>入力規則</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2020-11-26T15:57:10Z</dcterms:modified>
</cp:coreProperties>
</file>