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<sst xmlns="http://schemas.openxmlformats.org/spreadsheetml/2006/main" count="2072" uniqueCount="497">
  <si>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</si>
  <si>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</si>
  <si>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</si>
  <si>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</si>
  <si>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</si>
  <si>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</si>
  <si>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</si>
  <si>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</si>
  <si>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</si>
  <si>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</si>
  <si>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</si>
  <si>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</si>
  <si>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</si>
  <si>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</si>
  <si>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</si>
  <si>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</si>
  <si>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</si>
  <si>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</si>
  <si>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</si>
  <si>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</si>
  <si>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</si>
  <si>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</si>
  <si>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</si>
  <si>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</si>
  <si>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</si>
  <si>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</si>
  <si>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</si>
  <si>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</si>
  <si>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</si>
  <si>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</si>
  <si>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</si>
  <si>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</si>
  <si>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</si>
  <si>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</si>
  <si>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</si>
  <si>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</si>
  <si>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</si>
  <si>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</si>
  <si>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</si>
  <si>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</si>
  <si>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</si>
  <si>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</si>
  <si>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</si>
  <si>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</si>
  <si>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</si>
  <si>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</si>
  <si>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</si>
  <si>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</si>
  <si>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</si>
  <si>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</si>
  <si>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</si>
  <si>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</si>
  <si>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</si>
  <si>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</si>
  <si>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</si>
  <si>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</si>
  <si>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</si>
  <si>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</si>
  <si>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</si>
  <si>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</si>
  <si>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</si>
  <si>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</si>
  <si>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</si>
  <si>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</si>
  <si>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</si>
  <si>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</si>
  <si>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</si>
  <si>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</si>
  <si>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</si>
  <si>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</si>
  <si>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</si>
  <si>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</si>
  <si>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</si>
  <si>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</si>
  <si>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</si>
  <si>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</si>
  <si>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</si>
  <si>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</si>
  <si>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</si>
  <si>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</si>
  <si>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</si>
  <si>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</si>
  <si>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</si>
  <si>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</si>
  <si>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</si>
  <si>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</si>
  <si>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</si>
  <si>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</si>
  <si>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</si>
  <si>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</si>
  <si>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</si>
  <si>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</si>
  <si>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</si>
  <si>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</si>
  <si>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</si>
  <si>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</si>
  <si>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</si>
  <si>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</si>
  <si>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</si>
  <si>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</si>
  <si>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</si>
  <si>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</si>
  <si>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</si>
  <si>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</si>
  <si>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</si>
  <si>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</si>
  <si>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</si>
  <si>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</si>
  <si>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</si>
  <si>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</si>
  <si>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</si>
  <si>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</si>
  <si>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</si>
  <si>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</si>
  <si>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</si>
  <si>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</si>
  <si>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</si>
  <si>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</si>
  <si>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</si>
  <si>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</si>
  <si>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</si>
  <si>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</si>
  <si>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</si>
  <si>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</si>
  <si>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</si>
  <si>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</si>
  <si>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</si>
  <si>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</si>
  <si>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</si>
  <si>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</si>
  <si>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</si>
  <si>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</si>
  <si>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</si>
  <si>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</si>
  <si>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</si>
  <si>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</si>
  <si>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</si>
  <si>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</si>
  <si>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</si>
  <si>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</si>
  <si>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</si>
  <si>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</si>
  <si>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</si>
  <si>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</si>
  <si>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</si>
  <si>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</si>
  <si>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</si>
  <si>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</si>
  <si>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</si>
  <si>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</si>
  <si>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</si>
  <si>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</si>
  <si>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</si>
  <si>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</si>
  <si>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</si>
  <si>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</si>
  <si>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</si>
  <si>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</si>
  <si>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</si>
  <si>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</si>
  <si>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</si>
  <si>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</si>
  <si>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</si>
  <si>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</si>
  <si>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</si>
  <si>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</si>
  <si>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</si>
  <si>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</si>
  <si>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</si>
  <si>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</si>
  <si>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</si>
  <si>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</si>
  <si>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</si>
  <si>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</si>
  <si>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</si>
  <si>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</si>
  <si>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</si>
  <si>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</si>
  <si>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</si>
  <si>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</si>
  <si>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</si>
  <si>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</si>
  <si>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</si>
  <si>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</si>
  <si>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</si>
  <si>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</si>
  <si>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</si>
  <si>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</si>
  <si>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</si>
  <si>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</si>
  <si>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</si>
  <si>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</si>
  <si>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</si>
  <si>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</si>
  <si>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</si>
  <si>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</si>
  <si>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</si>
  <si>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</si>
  <si>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</si>
  <si>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</si>
  <si>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</si>
  <si>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</si>
  <si>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</si>
  <si>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</si>
  <si>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</si>
  <si>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</si>
  <si>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</si>
  <si>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</si>
  <si>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</si>
  <si>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</si>
  <si>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</si>
  <si>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</si>
  <si>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</si>
  <si>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</si>
  <si>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</si>
  <si>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</si>
  <si>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</si>
  <si>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</si>
  <si>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</si>
  <si>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</si>
  <si>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</si>
  <si>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</si>
  <si>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</si>
  <si>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</si>
  <si>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</si>
  <si>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</si>
  <si>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</si>
  <si>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</si>
  <si>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</si>
  <si>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</si>
  <si>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</si>
  <si>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</si>
  <si>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</si>
  <si>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</si>
  <si>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</si>
  <si>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</si>
  <si>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</si>
  <si>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</si>
  <si>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</si>
  <si>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</si>
  <si>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</si>
  <si>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</si>
  <si>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</si>
  <si>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</si>
  <si>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</si>
  <si>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</si>
  <si>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</si>
  <si>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</si>
  <si>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</si>
  <si>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</si>
  <si>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</si>
  <si>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</si>
  <si>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</si>
  <si>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</si>
  <si>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</si>
  <si>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</si>
  <si>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</si>
  <si>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</si>
  <si>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</si>
  <si>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</si>
  <si>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</si>
  <si>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</si>
  <si>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</si>
  <si>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</si>
  <si>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</si>
  <si>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</si>
  <si>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</si>
  <si>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</si>
  <si>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</si>
  <si>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</si>
  <si>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</si>
  <si>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</si>
  <si>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</si>
  <si>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</si>
  <si>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</si>
  <si>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</si>
  <si>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</si>
  <si>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</si>
  <si>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</si>
  <si>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</si>
  <si>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</si>
  <si>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</si>
  <si>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</si>
  <si>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</si>
  <si>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</si>
  <si>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</si>
  <si>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</si>
  <si>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</si>
  <si>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</si>
  <si>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</si>
  <si>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</si>
  <si>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</si>
  <si>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</si>
  <si>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</si>
  <si>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</si>
  <si>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</si>
  <si>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</si>
  <si>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</si>
  <si>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</si>
  <si>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</si>
  <si>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</si>
  <si>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</si>
  <si>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</si>
  <si>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</si>
  <si>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</si>
  <si>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</si>
  <si>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</si>
  <si>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</si>
  <si>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</si>
  <si>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</si>
  <si>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</si>
  <si>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</si>
  <si>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</si>
  <si>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</si>
  <si>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</si>
  <si>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</si>
  <si>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</si>
  <si>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</si>
  <si>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</si>
  <si>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</si>
  <si>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</si>
  <si>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</si>
  <si>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</si>
  <si>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</si>
  <si>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</si>
  <si>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</si>
  <si>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</si>
  <si>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</si>
  <si>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</si>
  <si>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</si>
  <si>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</si>
  <si>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</si>
  <si>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</si>
  <si>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</si>
  <si>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</si>
  <si>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</si>
  <si>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</si>
  <si>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</si>
  <si>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</si>
  <si>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</si>
  <si>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</si>
  <si>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</si>
  <si>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</si>
  <si>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</si>
  <si>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</si>
  <si>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</si>
  <si>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</si>
  <si>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</si>
  <si>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</si>
  <si>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</si>
  <si>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</si>
  <si>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</si>
  <si>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</si>
  <si>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</si>
  <si>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</si>
  <si>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</si>
  <si>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</si>
  <si>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</si>
  <si>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</si>
  <si>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</si>
  <si>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</si>
  <si>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</si>
  <si>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</si>
  <si>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</si>
  <si>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</si>
  <si>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</si>
  <si>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</si>
  <si>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</si>
  <si>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</si>
  <si>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</si>
  <si>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</si>
  <si>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</si>
  <si>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</si>
  <si>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</si>
  <si>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</si>
  <si>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</si>
  <si>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</si>
  <si>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</si>
  <si>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</si>
  <si>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</si>
  <si>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</si>
  <si>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</si>
  <si>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</si>
  <si>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</si>
  <si>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</si>
  <si>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</si>
  <si>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</si>
  <si>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</si>
  <si>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</si>
  <si>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</si>
  <si>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</si>
  <si>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</si>
  <si>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</si>
  <si>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</si>
  <si>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</si>
  <si>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</si>
  <si>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</si>
  <si>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</si>
  <si>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</si>
  <si>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</si>
  <si>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</si>
  <si>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</si>
  <si>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</si>
  <si>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</si>
  <si>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</si>
  <si>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</si>
  <si>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</si>
  <si>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</si>
  <si>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</si>
  <si>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</si>
  <si>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</si>
  <si>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</si>
  <si>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</si>
  <si>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</si>
  <si>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</si>
  <si>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</si>
  <si>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</si>
  <si>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</si>
  <si>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</si>
  <si>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</si>
  <si>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</si>
  <si>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</si>
  <si>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</si>
  <si>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</si>
  <si>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</si>
  <si>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</si>
  <si>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</si>
  <si>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</si>
  <si>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</si>
  <si>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</si>
  <si>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</si>
  <si>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</si>
  <si>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</si>
  <si>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</si>
  <si>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</si>
  <si>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</si>
  <si>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</si>
  <si>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</si>
  <si>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</si>
  <si>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</si>
  <si>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</si>
  <si>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</si>
  <si>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</si>
  <si>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</si>
  <si>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</si>
  <si>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</si>
  <si>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</si>
  <si>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</si>
  <si>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</si>
  <si>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</si>
  <si>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</si>
  <si>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</si>
  <si>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</si>
  <si>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</si>
  <si>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</si>
  <si>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</si>
  <si>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</si>
  <si>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</si>
  <si>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</si>
  <si>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</si>
  <si>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</si>
  <si>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</si>
  <si>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</si>
  <si>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</si>
  <si>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</si>
  <si>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</si>
  <si>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</si>
  <si>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</si>
  <si>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t>
  </si>
  <si>
    <t>沖縄振興基本方針（平成24年５月　内閣総理大臣決定）
沖縄振興計画（平成24年５月　沖縄県）</t>
  </si>
  <si>
    <t>－</t>
  </si>
  <si>
    <t>産業振興担当参事官室</t>
  </si>
  <si>
    <t>中村　浩一郎</t>
  </si>
  <si>
    <t>内閣府政策統括官（沖縄政策担当）</t>
  </si>
  <si>
    <t>内閣府</t>
  </si>
  <si>
    <t>-</t>
  </si>
  <si>
    <t>沖縄発信拠点形成等事業費補助金</t>
  </si>
  <si>
    <t>沖縄・日本の魅力発信拠点化推進事業</t>
  </si>
  <si>
    <t>　沖縄は、アジアとの地理的近接性に加え、我が国でもまれな亜熱帯という自然的特性、国際色豊かな文化的特性等の特色・優位性を有している。また、現在の沖縄は、年間の「外国観光客数」が過去最高の269万人（平成29年度）に達するなど、「身近な日本」としての地位を確立している。この好機を確実に捉え、沖縄県経済の自立的・持続的成長に着実につなげていくことが重要。そこで、2020年東京オリンピック・パラリンピック競技大会の機会も最大限活用しつつ、沖縄を、日本の魅力を創出・発信する拠点とすることで、沖縄の観光産業の振興は当然のこと、沖縄における新産業の創出や、関連産業の集積、人材育成等を図る。</t>
  </si>
  <si>
    <t>沖縄・日本の魅力発信拠点化推進事業により支援を行った件数</t>
  </si>
  <si>
    <t>入域観光客数総数（うち外国客数）を400万人（2021年度）にすることに貢献</t>
  </si>
  <si>
    <t>入域観光客数総数（うち外国客数）</t>
  </si>
  <si>
    <t>万人</t>
  </si>
  <si>
    <t>件</t>
  </si>
  <si>
    <t>沖縄振興基本方針（内閣総理大臣決定）において、沖縄が有する優位性をいかした振興策を講ずることで、自立型経済の発展の実現に向けて、国として支援すべき旨、明記されており、本事業も国の責務として実施するもの。</t>
  </si>
  <si>
    <t>沖縄県経済の自立的・持続的成長のためには、沖縄の特色・優位性をいかした取組を支援することが必要。また、現在の沖縄の観光業は、年間の「外国観光客数」が過去最高に達するなど、好況を呈しているため、この好機を確実に捉えることが重要であり、優先度は高い。</t>
  </si>
  <si>
    <t>沖縄振興基本計画（沖縄県作成）において、沖縄の優位性を生かした新産業の創出等の必要性について明記されており、沖縄県の方針と合致（沖縄県内のニーズを反映）している。</t>
  </si>
  <si>
    <t>　本事業では、沖縄・日本の魅力発信拠点化に資する、①新たな日本の魅力と成り得る先進的なモデルを創出する取組、②沖縄・日本が持つ魅力を発信する取組、への事業費に対する支援を行う。</t>
  </si>
  <si>
    <t>第５次沖縄県観光振興基本計画改定版
文化観光スポーツ部「入域観光客統計概況」</t>
  </si>
  <si>
    <t>-</t>
  </si>
  <si>
    <t>-</t>
  </si>
  <si>
    <t>執行額（X）／沖縄・日本の魅力発信拠点化推進事業により支援を行った件数（Y）</t>
  </si>
  <si>
    <t>百万円</t>
  </si>
  <si>
    <t>X/Y</t>
  </si>
  <si>
    <t>沖縄政策の推進</t>
  </si>
  <si>
    <t>沖縄政策に関する施策の推進</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</si>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</sst>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ＭＳ Ｐゴシック"/>
      <family val="3"/>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744</xdr:row>
      <xdr:rowOff>19050</xdr:rowOff>
    </xdr:from>
    <xdr:to>
      <xdr:col>27</xdr:col>
      <xdr:colOff>95250</xdr:colOff>
      <xdr:row>747</xdr:row>
      <xdr:rowOff>28575</xdr:rowOff>
    </xdr:to>
    <xdr:sp>
      <xdr:nvSpPr>
        <xdr:cNvPr id="1" name="直線コネクタ 1"/>
        <xdr:cNvSpPr>
          <a:spLocks/>
        </xdr:cNvSpPr>
      </xdr:nvSpPr>
      <xdr:spPr>
        <a:xfrm>
          <a:off x="5495925" y="32137350"/>
          <a:ext cx="0" cy="1066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741</xdr:row>
      <xdr:rowOff>0</xdr:rowOff>
    </xdr:from>
    <xdr:to>
      <xdr:col>34</xdr:col>
      <xdr:colOff>28575</xdr:colOff>
      <xdr:row>744</xdr:row>
      <xdr:rowOff>47625</xdr:rowOff>
    </xdr:to>
    <xdr:sp>
      <xdr:nvSpPr>
        <xdr:cNvPr id="2" name="正方形/長方形 2"/>
        <xdr:cNvSpPr>
          <a:spLocks/>
        </xdr:cNvSpPr>
      </xdr:nvSpPr>
      <xdr:spPr>
        <a:xfrm>
          <a:off x="4229100" y="31061025"/>
          <a:ext cx="2600325" cy="11049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300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746</xdr:row>
      <xdr:rowOff>323850</xdr:rowOff>
    </xdr:from>
    <xdr:to>
      <xdr:col>34</xdr:col>
      <xdr:colOff>66675</xdr:colOff>
      <xdr:row>749</xdr:row>
      <xdr:rowOff>342900</xdr:rowOff>
    </xdr:to>
    <xdr:sp>
      <xdr:nvSpPr>
        <xdr:cNvPr id="3" name="正方形/長方形 3"/>
        <xdr:cNvSpPr>
          <a:spLocks/>
        </xdr:cNvSpPr>
      </xdr:nvSpPr>
      <xdr:spPr>
        <a:xfrm>
          <a:off x="4200525" y="33147000"/>
          <a:ext cx="2667000" cy="1076325"/>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　民間団体等</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300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oneCellAnchor>
    <xdr:from>
      <xdr:col>27</xdr:col>
      <xdr:colOff>190500</xdr:colOff>
      <xdr:row>745</xdr:row>
      <xdr:rowOff>57150</xdr:rowOff>
    </xdr:from>
    <xdr:ext cx="1590675" cy="266700"/>
    <xdr:sp>
      <xdr:nvSpPr>
        <xdr:cNvPr id="4" name="テキスト ボックス 4"/>
        <xdr:cNvSpPr txBox="1">
          <a:spLocks noChangeArrowheads="1"/>
        </xdr:cNvSpPr>
      </xdr:nvSpPr>
      <xdr:spPr>
        <a:xfrm>
          <a:off x="5591175" y="32527875"/>
          <a:ext cx="15906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464</v>
      </c>
      <c r="AP2" s="923"/>
      <c r="AQ2" s="923"/>
      <c r="AR2" s="65" t="str">
        <f>IF(OR(AO2="　",AO2=""),"","-")</f>
        <v>-</v>
      </c>
      <c r="AS2" s="924">
        <v>4</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474</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477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473</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462</v>
      </c>
      <c r="H5" s="825"/>
      <c r="I5" s="825"/>
      <c r="J5" s="825"/>
      <c r="K5" s="825"/>
      <c r="L5" s="825"/>
      <c r="M5" s="826" t="s">
        <v>65</v>
      </c>
      <c r="N5" s="827"/>
      <c r="O5" s="827"/>
      <c r="P5" s="827"/>
      <c r="Q5" s="827"/>
      <c r="R5" s="828"/>
      <c r="S5" s="829" t="s">
        <v>84</v>
      </c>
      <c r="T5" s="825"/>
      <c r="U5" s="825"/>
      <c r="V5" s="825"/>
      <c r="W5" s="825"/>
      <c r="X5" s="830"/>
      <c r="Y5" s="683" t="s">
        <v>3</v>
      </c>
      <c r="Z5" s="525"/>
      <c r="AA5" s="525"/>
      <c r="AB5" s="525"/>
      <c r="AC5" s="525"/>
      <c r="AD5" s="526"/>
      <c r="AE5" s="684" t="s">
        <v>471</v>
      </c>
      <c r="AF5" s="684"/>
      <c r="AG5" s="684"/>
      <c r="AH5" s="684"/>
      <c r="AI5" s="684"/>
      <c r="AJ5" s="684"/>
      <c r="AK5" s="684"/>
      <c r="AL5" s="684"/>
      <c r="AM5" s="684"/>
      <c r="AN5" s="684"/>
      <c r="AO5" s="684"/>
      <c r="AP5" s="685"/>
      <c r="AQ5" s="686" t="s">
        <v>472</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470</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469</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沖縄振興、地方創生</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487</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490</v>
      </c>
      <c r="Q13" s="643"/>
      <c r="R13" s="643"/>
      <c r="S13" s="643"/>
      <c r="T13" s="643"/>
      <c r="U13" s="643"/>
      <c r="V13" s="644"/>
      <c r="W13" s="642" t="s">
        <v>490</v>
      </c>
      <c r="X13" s="643"/>
      <c r="Y13" s="643"/>
      <c r="Z13" s="643"/>
      <c r="AA13" s="643"/>
      <c r="AB13" s="643"/>
      <c r="AC13" s="644"/>
      <c r="AD13" s="642" t="s">
        <v>490</v>
      </c>
      <c r="AE13" s="643"/>
      <c r="AF13" s="643"/>
      <c r="AG13" s="643"/>
      <c r="AH13" s="643"/>
      <c r="AI13" s="643"/>
      <c r="AJ13" s="644"/>
      <c r="AK13" s="642" t="s">
        <v>490</v>
      </c>
      <c r="AL13" s="643"/>
      <c r="AM13" s="643"/>
      <c r="AN13" s="643"/>
      <c r="AO13" s="643"/>
      <c r="AP13" s="643"/>
      <c r="AQ13" s="644"/>
      <c r="AR13" s="903">
        <v>300</v>
      </c>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490</v>
      </c>
      <c r="Q14" s="643"/>
      <c r="R14" s="643"/>
      <c r="S14" s="643"/>
      <c r="T14" s="643"/>
      <c r="U14" s="643"/>
      <c r="V14" s="644"/>
      <c r="W14" s="642" t="s">
        <v>490</v>
      </c>
      <c r="X14" s="643"/>
      <c r="Y14" s="643"/>
      <c r="Z14" s="643"/>
      <c r="AA14" s="643"/>
      <c r="AB14" s="643"/>
      <c r="AC14" s="644"/>
      <c r="AD14" s="642" t="s">
        <v>490</v>
      </c>
      <c r="AE14" s="643"/>
      <c r="AF14" s="643"/>
      <c r="AG14" s="643"/>
      <c r="AH14" s="643"/>
      <c r="AI14" s="643"/>
      <c r="AJ14" s="644"/>
      <c r="AK14" s="642" t="s">
        <v>490</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490</v>
      </c>
      <c r="Q15" s="643"/>
      <c r="R15" s="643"/>
      <c r="S15" s="643"/>
      <c r="T15" s="643"/>
      <c r="U15" s="643"/>
      <c r="V15" s="644"/>
      <c r="W15" s="642" t="s">
        <v>490</v>
      </c>
      <c r="X15" s="643"/>
      <c r="Y15" s="643"/>
      <c r="Z15" s="643"/>
      <c r="AA15" s="643"/>
      <c r="AB15" s="643"/>
      <c r="AC15" s="644"/>
      <c r="AD15" s="642" t="s">
        <v>490</v>
      </c>
      <c r="AE15" s="643"/>
      <c r="AF15" s="643"/>
      <c r="AG15" s="643"/>
      <c r="AH15" s="643"/>
      <c r="AI15" s="643"/>
      <c r="AJ15" s="644"/>
      <c r="AK15" s="642" t="s">
        <v>490</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490</v>
      </c>
      <c r="Q16" s="643"/>
      <c r="R16" s="643"/>
      <c r="S16" s="643"/>
      <c r="T16" s="643"/>
      <c r="U16" s="643"/>
      <c r="V16" s="644"/>
      <c r="W16" s="642" t="s">
        <v>490</v>
      </c>
      <c r="X16" s="643"/>
      <c r="Y16" s="643"/>
      <c r="Z16" s="643"/>
      <c r="AA16" s="643"/>
      <c r="AB16" s="643"/>
      <c r="AC16" s="644"/>
      <c r="AD16" s="642" t="s">
        <v>490</v>
      </c>
      <c r="AE16" s="643"/>
      <c r="AF16" s="643"/>
      <c r="AG16" s="643"/>
      <c r="AH16" s="643"/>
      <c r="AI16" s="643"/>
      <c r="AJ16" s="644"/>
      <c r="AK16" s="642" t="s">
        <v>490</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490</v>
      </c>
      <c r="Q17" s="643"/>
      <c r="R17" s="643"/>
      <c r="S17" s="643"/>
      <c r="T17" s="643"/>
      <c r="U17" s="643"/>
      <c r="V17" s="644"/>
      <c r="W17" s="642" t="s">
        <v>490</v>
      </c>
      <c r="X17" s="643"/>
      <c r="Y17" s="643"/>
      <c r="Z17" s="643"/>
      <c r="AA17" s="643"/>
      <c r="AB17" s="643"/>
      <c r="AC17" s="644"/>
      <c r="AD17" s="642" t="s">
        <v>490</v>
      </c>
      <c r="AE17" s="643"/>
      <c r="AF17" s="643"/>
      <c r="AG17" s="643"/>
      <c r="AH17" s="643"/>
      <c r="AI17" s="643"/>
      <c r="AJ17" s="644"/>
      <c r="AK17" s="642" t="s">
        <v>490</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300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t="s">
        <v>490</v>
      </c>
      <c r="Q19" s="643"/>
      <c r="R19" s="643"/>
      <c r="S19" s="643"/>
      <c r="T19" s="643"/>
      <c r="U19" s="643"/>
      <c r="V19" s="644"/>
      <c r="W19" s="642" t="s">
        <v>490</v>
      </c>
      <c r="X19" s="643"/>
      <c r="Y19" s="643"/>
      <c r="Z19" s="643"/>
      <c r="AA19" s="643"/>
      <c r="AB19" s="643"/>
      <c r="AC19" s="644"/>
      <c r="AD19" s="642" t="s">
        <v>490</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t="e">
        <f>IF(P19=0,"-",SUM(P19)/SUM(P13,P14))</f>
        <v>#DIV/0!</v>
      </c>
      <c r="Q21" s="297"/>
      <c r="R21" s="297"/>
      <c r="S21" s="297"/>
      <c r="T21" s="297"/>
      <c r="U21" s="297"/>
      <c r="V21" s="297"/>
      <c r="W21" s="297" t="e">
        <f>IF(W19=0,"-",SUM(W19)/SUM(W13,W14))</f>
        <v>#DIV/0!</v>
      </c>
      <c r="X21" s="297"/>
      <c r="Y21" s="297"/>
      <c r="Z21" s="297"/>
      <c r="AA21" s="297"/>
      <c r="AB21" s="297"/>
      <c r="AC21" s="297"/>
      <c r="AD21" s="297" t="e">
        <f>IF(AD19=0,"-",SUM(AD19)/SUM(AD13,AD14))</f>
        <v>#DIV/0!</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30" customHeight="1">
      <c r="A23" s="951"/>
      <c r="B23" s="952"/>
      <c r="C23" s="952"/>
      <c r="D23" s="952"/>
      <c r="E23" s="952"/>
      <c r="F23" s="953"/>
      <c r="G23" s="936" t="s">
        <v>476</v>
      </c>
      <c r="H23" s="937"/>
      <c r="I23" s="937"/>
      <c r="J23" s="937"/>
      <c r="K23" s="937"/>
      <c r="L23" s="937"/>
      <c r="M23" s="937"/>
      <c r="N23" s="937"/>
      <c r="O23" s="938"/>
      <c r="P23" s="903" t="s">
        <v>489</v>
      </c>
      <c r="Q23" s="904"/>
      <c r="R23" s="904"/>
      <c r="S23" s="904"/>
      <c r="T23" s="904"/>
      <c r="U23" s="904"/>
      <c r="V23" s="921"/>
      <c r="W23" s="903">
        <v>300</v>
      </c>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25" customHeight="1" hidden="1">
      <c r="A28" s="951"/>
      <c r="B28" s="952"/>
      <c r="C28" s="952"/>
      <c r="D28" s="952"/>
      <c r="E28" s="952"/>
      <c r="F28" s="953"/>
      <c r="G28" s="942" t="s">
        <v>399</v>
      </c>
      <c r="H28" s="943"/>
      <c r="I28" s="943"/>
      <c r="J28" s="943"/>
      <c r="K28" s="943"/>
      <c r="L28" s="943"/>
      <c r="M28" s="943"/>
      <c r="N28" s="943"/>
      <c r="O28" s="944"/>
      <c r="P28" s="863" t="e">
        <f>P29-SUM(P23:P27)</f>
        <v>#VALUE!</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t="str">
        <f>AK13</f>
        <v>-</v>
      </c>
      <c r="Q29" s="918"/>
      <c r="R29" s="918"/>
      <c r="S29" s="918"/>
      <c r="T29" s="918"/>
      <c r="U29" s="918"/>
      <c r="V29" s="919"/>
      <c r="W29" s="917">
        <f>AR13</f>
        <v>300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475</v>
      </c>
      <c r="AR31" s="179"/>
      <c r="AS31" s="112" t="s">
        <v>308</v>
      </c>
      <c r="AT31" s="113"/>
      <c r="AU31" s="178">
        <v>33</v>
      </c>
      <c r="AV31" s="178"/>
      <c r="AW31" s="380" t="s">
        <v>296</v>
      </c>
      <c r="AX31" s="381"/>
    </row>
    <row r="32" spans="1:50" ht="23.25" customHeight="1">
      <c r="A32" s="385"/>
      <c r="B32" s="383"/>
      <c r="C32" s="383"/>
      <c r="D32" s="383"/>
      <c r="E32" s="383"/>
      <c r="F32" s="384"/>
      <c r="G32" s="546" t="s">
        <v>480</v>
      </c>
      <c r="H32" s="547"/>
      <c r="I32" s="547"/>
      <c r="J32" s="547"/>
      <c r="K32" s="547"/>
      <c r="L32" s="547"/>
      <c r="M32" s="547"/>
      <c r="N32" s="547"/>
      <c r="O32" s="548"/>
      <c r="P32" s="84" t="s">
        <v>481</v>
      </c>
      <c r="Q32" s="84"/>
      <c r="R32" s="84"/>
      <c r="S32" s="84"/>
      <c r="T32" s="84"/>
      <c r="U32" s="84"/>
      <c r="V32" s="84"/>
      <c r="W32" s="84"/>
      <c r="X32" s="85"/>
      <c r="Y32" s="453" t="s">
        <v>12</v>
      </c>
      <c r="Z32" s="513"/>
      <c r="AA32" s="514"/>
      <c r="AB32" s="443" t="s">
        <v>482</v>
      </c>
      <c r="AC32" s="443"/>
      <c r="AD32" s="443"/>
      <c r="AE32" s="197" t="s">
        <v>490</v>
      </c>
      <c r="AF32" s="198"/>
      <c r="AG32" s="198"/>
      <c r="AH32" s="198"/>
      <c r="AI32" s="197" t="s">
        <v>490</v>
      </c>
      <c r="AJ32" s="198"/>
      <c r="AK32" s="198"/>
      <c r="AL32" s="198"/>
      <c r="AM32" s="197" t="s">
        <v>490</v>
      </c>
      <c r="AN32" s="198"/>
      <c r="AO32" s="198"/>
      <c r="AP32" s="198"/>
      <c r="AQ32" s="319" t="s">
        <v>490</v>
      </c>
      <c r="AR32" s="186"/>
      <c r="AS32" s="186"/>
      <c r="AT32" s="320"/>
      <c r="AU32" s="198"/>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482</v>
      </c>
      <c r="AC33" s="505"/>
      <c r="AD33" s="505"/>
      <c r="AE33" s="197" t="s">
        <v>490</v>
      </c>
      <c r="AF33" s="198"/>
      <c r="AG33" s="198"/>
      <c r="AH33" s="198"/>
      <c r="AI33" s="197" t="s">
        <v>490</v>
      </c>
      <c r="AJ33" s="198"/>
      <c r="AK33" s="198"/>
      <c r="AL33" s="198"/>
      <c r="AM33" s="197" t="s">
        <v>490</v>
      </c>
      <c r="AN33" s="198"/>
      <c r="AO33" s="198"/>
      <c r="AP33" s="198"/>
      <c r="AQ33" s="319" t="s">
        <v>490</v>
      </c>
      <c r="AR33" s="186"/>
      <c r="AS33" s="186"/>
      <c r="AT33" s="320"/>
      <c r="AU33" s="198">
        <v>400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490</v>
      </c>
      <c r="AF34" s="198"/>
      <c r="AG34" s="198"/>
      <c r="AH34" s="198"/>
      <c r="AI34" s="197" t="s">
        <v>490</v>
      </c>
      <c r="AJ34" s="198"/>
      <c r="AK34" s="198"/>
      <c r="AL34" s="198"/>
      <c r="AM34" s="197" t="s">
        <v>490</v>
      </c>
      <c r="AN34" s="198"/>
      <c r="AO34" s="198"/>
      <c r="AP34" s="198"/>
      <c r="AQ34" s="319" t="s">
        <v>490</v>
      </c>
      <c r="AR34" s="186"/>
      <c r="AS34" s="186"/>
      <c r="AT34" s="320"/>
      <c r="AU34" s="198"/>
      <c r="AV34" s="198"/>
      <c r="AW34" s="198"/>
      <c r="AX34" s="200"/>
    </row>
    <row r="35" spans="1:50" ht="23.25" customHeight="1">
      <c r="A35" s="205" t="s">
        <v>446</v>
      </c>
      <c r="B35" s="206"/>
      <c r="C35" s="206"/>
      <c r="D35" s="206"/>
      <c r="E35" s="206"/>
      <c r="F35" s="207"/>
      <c r="G35" s="211" t="s">
        <v>488</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t="s">
        <v>475</v>
      </c>
      <c r="AR38" s="179"/>
      <c r="AS38" s="112" t="s">
        <v>308</v>
      </c>
      <c r="AT38" s="113"/>
      <c r="AU38" s="178">
        <v>33</v>
      </c>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hidden="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479</v>
      </c>
      <c r="H101" s="84"/>
      <c r="I101" s="84"/>
      <c r="J101" s="84"/>
      <c r="K101" s="84"/>
      <c r="L101" s="84"/>
      <c r="M101" s="84"/>
      <c r="N101" s="84"/>
      <c r="O101" s="84"/>
      <c r="P101" s="84"/>
      <c r="Q101" s="84"/>
      <c r="R101" s="84"/>
      <c r="S101" s="84"/>
      <c r="T101" s="84"/>
      <c r="U101" s="84"/>
      <c r="V101" s="84"/>
      <c r="W101" s="84"/>
      <c r="X101" s="85"/>
      <c r="Y101" s="524" t="s">
        <v>54</v>
      </c>
      <c r="Z101" s="525"/>
      <c r="AA101" s="526"/>
      <c r="AB101" s="443" t="s">
        <v>483</v>
      </c>
      <c r="AC101" s="443"/>
      <c r="AD101" s="443"/>
      <c r="AE101" s="197" t="s">
        <v>490</v>
      </c>
      <c r="AF101" s="198"/>
      <c r="AG101" s="198"/>
      <c r="AH101" s="199"/>
      <c r="AI101" s="197" t="s">
        <v>490</v>
      </c>
      <c r="AJ101" s="198"/>
      <c r="AK101" s="198"/>
      <c r="AL101" s="199"/>
      <c r="AM101" s="197" t="s">
        <v>490</v>
      </c>
      <c r="AN101" s="198"/>
      <c r="AO101" s="198"/>
      <c r="AP101" s="199"/>
      <c r="AQ101" s="197"/>
      <c r="AR101" s="198"/>
      <c r="AS101" s="198"/>
      <c r="AT101" s="199"/>
      <c r="AU101" s="197"/>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483</v>
      </c>
      <c r="AC102" s="443"/>
      <c r="AD102" s="443"/>
      <c r="AE102" s="400" t="s">
        <v>490</v>
      </c>
      <c r="AF102" s="400"/>
      <c r="AG102" s="400"/>
      <c r="AH102" s="400"/>
      <c r="AI102" s="400" t="s">
        <v>490</v>
      </c>
      <c r="AJ102" s="400"/>
      <c r="AK102" s="400"/>
      <c r="AL102" s="400"/>
      <c r="AM102" s="400" t="s">
        <v>490</v>
      </c>
      <c r="AN102" s="400"/>
      <c r="AO102" s="400"/>
      <c r="AP102" s="400"/>
      <c r="AQ102" s="252">
        <v>3</v>
      </c>
      <c r="AR102" s="253"/>
      <c r="AS102" s="253"/>
      <c r="AT102" s="298"/>
      <c r="AU102" s="252"/>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491</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492</v>
      </c>
      <c r="AC116" s="445"/>
      <c r="AD116" s="446"/>
      <c r="AE116" s="400" t="s">
        <v>490</v>
      </c>
      <c r="AF116" s="400"/>
      <c r="AG116" s="400"/>
      <c r="AH116" s="400"/>
      <c r="AI116" s="400" t="s">
        <v>490</v>
      </c>
      <c r="AJ116" s="400"/>
      <c r="AK116" s="400"/>
      <c r="AL116" s="400"/>
      <c r="AM116" s="400" t="s">
        <v>490</v>
      </c>
      <c r="AN116" s="400"/>
      <c r="AO116" s="400"/>
      <c r="AP116" s="400"/>
      <c r="AQ116" s="197" t="s">
        <v>490</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493</v>
      </c>
      <c r="AC117" s="455"/>
      <c r="AD117" s="456"/>
      <c r="AE117" s="533" t="s">
        <v>490</v>
      </c>
      <c r="AF117" s="533"/>
      <c r="AG117" s="533"/>
      <c r="AH117" s="533"/>
      <c r="AI117" s="533" t="s">
        <v>490</v>
      </c>
      <c r="AJ117" s="533"/>
      <c r="AK117" s="533"/>
      <c r="AL117" s="533"/>
      <c r="AM117" s="533" t="s">
        <v>490</v>
      </c>
      <c r="AN117" s="533"/>
      <c r="AO117" s="533"/>
      <c r="AP117" s="533"/>
      <c r="AQ117" s="533" t="s">
        <v>490</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494</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thickBot="1">
      <c r="A131" s="168"/>
      <c r="B131" s="165"/>
      <c r="C131" s="159"/>
      <c r="D131" s="165"/>
      <c r="E131" s="153" t="s">
        <v>350</v>
      </c>
      <c r="F131" s="154"/>
      <c r="G131" s="89" t="s">
        <v>495</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47.2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468</v>
      </c>
      <c r="AE702" s="325"/>
      <c r="AF702" s="325"/>
      <c r="AG702" s="367" t="s">
        <v>486</v>
      </c>
      <c r="AH702" s="368"/>
      <c r="AI702" s="368"/>
      <c r="AJ702" s="368"/>
      <c r="AK702" s="368"/>
      <c r="AL702" s="368"/>
      <c r="AM702" s="368"/>
      <c r="AN702" s="368"/>
      <c r="AO702" s="368"/>
      <c r="AP702" s="368"/>
      <c r="AQ702" s="368"/>
      <c r="AR702" s="368"/>
      <c r="AS702" s="368"/>
      <c r="AT702" s="368"/>
      <c r="AU702" s="368"/>
      <c r="AV702" s="368"/>
      <c r="AW702" s="368"/>
      <c r="AX702" s="369"/>
    </row>
    <row r="703" spans="1:50" ht="56.2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468</v>
      </c>
      <c r="AE703" s="308"/>
      <c r="AF703" s="308"/>
      <c r="AG703" s="80" t="s">
        <v>484</v>
      </c>
      <c r="AH703" s="81"/>
      <c r="AI703" s="81"/>
      <c r="AJ703" s="81"/>
      <c r="AK703" s="81"/>
      <c r="AL703" s="81"/>
      <c r="AM703" s="81"/>
      <c r="AN703" s="81"/>
      <c r="AO703" s="81"/>
      <c r="AP703" s="81"/>
      <c r="AQ703" s="81"/>
      <c r="AR703" s="81"/>
      <c r="AS703" s="81"/>
      <c r="AT703" s="81"/>
      <c r="AU703" s="81"/>
      <c r="AV703" s="81"/>
      <c r="AW703" s="81"/>
      <c r="AX703" s="82"/>
    </row>
    <row r="704" spans="1:50" ht="78"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468</v>
      </c>
      <c r="AE704" s="768"/>
      <c r="AF704" s="768"/>
      <c r="AG704" s="146" t="s">
        <v>485</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c r="AE711" s="308"/>
      <c r="AF711" s="308"/>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3.25"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23.2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3.2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23.2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3.2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23.25"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3.2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23.2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490</v>
      </c>
      <c r="F737" s="972"/>
      <c r="G737" s="972"/>
      <c r="H737" s="972"/>
      <c r="I737" s="972"/>
      <c r="J737" s="972"/>
      <c r="K737" s="972"/>
      <c r="L737" s="972"/>
      <c r="M737" s="972"/>
      <c r="N737" s="344" t="s">
        <v>310</v>
      </c>
      <c r="O737" s="344"/>
      <c r="P737" s="344"/>
      <c r="Q737" s="344"/>
      <c r="R737" s="972" t="s">
        <v>496</v>
      </c>
      <c r="S737" s="972"/>
      <c r="T737" s="972"/>
      <c r="U737" s="972"/>
      <c r="V737" s="972"/>
      <c r="W737" s="972"/>
      <c r="X737" s="972"/>
      <c r="Y737" s="972"/>
      <c r="Z737" s="972"/>
      <c r="AA737" s="344" t="s">
        <v>311</v>
      </c>
      <c r="AB737" s="344"/>
      <c r="AC737" s="344"/>
      <c r="AD737" s="344"/>
      <c r="AE737" s="972" t="s">
        <v>490</v>
      </c>
      <c r="AF737" s="972"/>
      <c r="AG737" s="972"/>
      <c r="AH737" s="972"/>
      <c r="AI737" s="972"/>
      <c r="AJ737" s="972"/>
      <c r="AK737" s="972"/>
      <c r="AL737" s="972"/>
      <c r="AM737" s="972"/>
      <c r="AN737" s="344" t="s">
        <v>312</v>
      </c>
      <c r="AO737" s="344"/>
      <c r="AP737" s="344"/>
      <c r="AQ737" s="344"/>
      <c r="AR737" s="973" t="s">
        <v>490</v>
      </c>
      <c r="AS737" s="974"/>
      <c r="AT737" s="974"/>
      <c r="AU737" s="974"/>
      <c r="AV737" s="974"/>
      <c r="AW737" s="974"/>
      <c r="AX737" s="975"/>
      <c r="AY737" s="75"/>
      <c r="AZ737" s="75"/>
    </row>
    <row r="738" spans="1:50" ht="24.75" customHeight="1">
      <c r="A738" s="976" t="s">
        <v>313</v>
      </c>
      <c r="B738" s="189"/>
      <c r="C738" s="189"/>
      <c r="D738" s="190"/>
      <c r="E738" s="972" t="s">
        <v>490</v>
      </c>
      <c r="F738" s="972"/>
      <c r="G738" s="972"/>
      <c r="H738" s="972"/>
      <c r="I738" s="972"/>
      <c r="J738" s="972"/>
      <c r="K738" s="972"/>
      <c r="L738" s="972"/>
      <c r="M738" s="972"/>
      <c r="N738" s="344" t="s">
        <v>314</v>
      </c>
      <c r="O738" s="344"/>
      <c r="P738" s="344"/>
      <c r="Q738" s="344"/>
      <c r="R738" s="972" t="s">
        <v>490</v>
      </c>
      <c r="S738" s="972"/>
      <c r="T738" s="972"/>
      <c r="U738" s="972"/>
      <c r="V738" s="972"/>
      <c r="W738" s="972"/>
      <c r="X738" s="972"/>
      <c r="Y738" s="972"/>
      <c r="Z738" s="972"/>
      <c r="AA738" s="344" t="s">
        <v>403</v>
      </c>
      <c r="AB738" s="344"/>
      <c r="AC738" s="344"/>
      <c r="AD738" s="344"/>
      <c r="AE738" s="972" t="s">
        <v>490</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c r="F739" s="984"/>
      <c r="G739" s="984"/>
      <c r="H739" s="77">
        <f>IF(E739="","","(")</f>
      </c>
      <c r="I739" s="967"/>
      <c r="J739" s="967"/>
      <c r="K739" s="77">
        <f>IF(OR(I739="　",I739=""),"","-")</f>
      </c>
      <c r="L739" s="968"/>
      <c r="M739" s="968"/>
      <c r="N739" s="78">
        <f>IF(O739="","","-")</f>
      </c>
      <c r="O739" s="79"/>
      <c r="P739" s="78">
        <f>IF(E739="","",")")</f>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hidden="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hidden="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114" max="49" man="1"/>
    <brk id="7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468</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468</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468</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2018-09-11T05:27:05Z</dcterms:created>
  <dcterms:modified xsi:type="dcterms:W3CDTF">2018-09-11T05:27:38Z</dcterms:modified>
  <cp:category/>
  <cp:version/>
  <cp:contentType/>
  <cp:contentStatus/>
</cp:coreProperties>
</file>