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<sst xmlns="http://schemas.openxmlformats.org/spreadsheetml/2006/main" count="2022" uniqueCount="491">
  <si>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</si>
  <si>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</si>
  <si>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</si>
  <si>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</si>
  <si>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</si>
  <si>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</si>
  <si>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</si>
  <si>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</si>
  <si>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</si>
  <si>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</si>
  <si>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</si>
  <si>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</si>
  <si>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</si>
  <si>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</si>
  <si>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</si>
  <si>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</si>
  <si>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</si>
  <si>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</si>
  <si>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</si>
  <si>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</si>
  <si>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</si>
  <si>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</si>
  <si>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</si>
  <si>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</si>
  <si>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</si>
  <si>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</si>
  <si>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</si>
  <si>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</si>
  <si>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</si>
  <si>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</si>
  <si>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</si>
  <si>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</si>
  <si>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</si>
  <si>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</si>
  <si>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</si>
  <si>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</si>
  <si>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</si>
  <si>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</si>
  <si>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</si>
  <si>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</si>
  <si>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</si>
  <si>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</si>
  <si>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</si>
  <si>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</si>
  <si>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</si>
  <si>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</si>
  <si>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</si>
  <si>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</si>
  <si>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</si>
  <si>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</si>
  <si>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</si>
  <si>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</si>
  <si>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</si>
  <si>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</si>
  <si>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</si>
  <si>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</si>
  <si>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</si>
  <si>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</si>
  <si>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</si>
  <si>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</si>
  <si>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</si>
  <si>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</si>
  <si>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</si>
  <si>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</si>
  <si>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</si>
  <si>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</si>
  <si>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</si>
  <si>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</si>
  <si>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</si>
  <si>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</si>
  <si>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</si>
  <si>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</si>
  <si>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</si>
  <si>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</si>
  <si>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</si>
  <si>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</si>
  <si>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</si>
  <si>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</si>
  <si>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</si>
  <si>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</si>
  <si>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</si>
  <si>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</si>
  <si>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</si>
  <si>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</si>
  <si>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</si>
  <si>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</si>
  <si>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</si>
  <si>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</si>
  <si>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</si>
  <si>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</si>
  <si>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</si>
  <si>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</si>
  <si>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</si>
  <si>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</si>
  <si>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</si>
  <si>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</si>
  <si>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</si>
  <si>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</si>
  <si>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</si>
  <si>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</si>
  <si>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</si>
  <si>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</si>
  <si>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</si>
  <si>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</si>
  <si>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</si>
  <si>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</si>
  <si>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</si>
  <si>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</si>
  <si>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</si>
  <si>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</si>
  <si>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</si>
  <si>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</si>
  <si>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</si>
  <si>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</si>
  <si>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</si>
  <si>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</si>
  <si>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</si>
  <si>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</si>
  <si>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</si>
  <si>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</si>
  <si>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</si>
  <si>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</si>
  <si>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</si>
  <si>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</si>
  <si>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</si>
  <si>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</si>
  <si>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</si>
  <si>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</si>
  <si>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</si>
  <si>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</si>
  <si>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</si>
  <si>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</si>
  <si>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</si>
  <si>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</si>
  <si>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</si>
  <si>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</si>
  <si>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</si>
  <si>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</si>
  <si>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</si>
  <si>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</si>
  <si>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</si>
  <si>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</si>
  <si>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</si>
  <si>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</si>
  <si>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</si>
  <si>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</si>
  <si>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</si>
  <si>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</si>
  <si>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</si>
  <si>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</si>
  <si>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</si>
  <si>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</si>
  <si>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</si>
  <si>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</si>
  <si>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</si>
  <si>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</si>
  <si>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</si>
  <si>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</si>
  <si>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</si>
  <si>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</si>
  <si>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</si>
  <si>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</si>
  <si>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</si>
  <si>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</si>
  <si>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</si>
  <si>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</si>
  <si>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</si>
  <si>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</si>
  <si>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</si>
  <si>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</si>
  <si>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</si>
  <si>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</si>
  <si>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</si>
  <si>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</si>
  <si>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</si>
  <si>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</si>
  <si>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</si>
  <si>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</si>
  <si>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</si>
  <si>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</si>
  <si>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</si>
  <si>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</si>
  <si>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</si>
  <si>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</si>
  <si>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</si>
  <si>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</si>
  <si>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</si>
  <si>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</si>
  <si>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</si>
  <si>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</si>
  <si>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</si>
  <si>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</si>
  <si>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</si>
  <si>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</si>
  <si>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</si>
  <si>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</si>
  <si>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</si>
  <si>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</si>
  <si>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</si>
  <si>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</si>
  <si>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</si>
  <si>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</si>
  <si>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</si>
  <si>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</si>
  <si>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</si>
  <si>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</si>
  <si>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</si>
  <si>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</si>
  <si>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</si>
  <si>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</si>
  <si>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</si>
  <si>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</si>
  <si>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</si>
  <si>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</si>
  <si>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</si>
  <si>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</si>
  <si>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</si>
  <si>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</si>
  <si>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</si>
  <si>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</si>
  <si>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</si>
  <si>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</si>
  <si>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</si>
  <si>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</si>
  <si>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</si>
  <si>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</si>
  <si>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</si>
  <si>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</si>
  <si>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</si>
  <si>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</si>
  <si>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</si>
  <si>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</si>
  <si>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</si>
  <si>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</si>
  <si>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</si>
  <si>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</si>
  <si>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</si>
  <si>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</si>
  <si>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</si>
  <si>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</si>
  <si>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</si>
  <si>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</si>
  <si>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</si>
  <si>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</si>
  <si>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</si>
  <si>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</si>
  <si>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</si>
  <si>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</si>
  <si>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</si>
  <si>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</si>
  <si>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</si>
  <si>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</si>
  <si>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</si>
  <si>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</si>
  <si>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</si>
  <si>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</si>
  <si>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</si>
  <si>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</si>
  <si>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</si>
  <si>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</si>
  <si>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</si>
  <si>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</si>
  <si>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</si>
  <si>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</si>
  <si>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</si>
  <si>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</si>
  <si>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</si>
  <si>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</si>
  <si>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</si>
  <si>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</si>
  <si>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</si>
  <si>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</si>
  <si>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</si>
  <si>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</si>
  <si>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</si>
  <si>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</si>
  <si>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</si>
  <si>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</si>
  <si>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</si>
  <si>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</si>
  <si>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</si>
  <si>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</si>
  <si>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</si>
  <si>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</si>
  <si>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</si>
  <si>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</si>
  <si>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</si>
  <si>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</si>
  <si>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</si>
  <si>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</si>
  <si>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</si>
  <si>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</si>
  <si>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</si>
  <si>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</si>
  <si>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</si>
  <si>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</si>
  <si>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</si>
  <si>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</si>
  <si>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</si>
  <si>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</si>
  <si>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</si>
  <si>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</si>
  <si>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</si>
  <si>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</si>
  <si>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</si>
  <si>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</si>
  <si>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</si>
  <si>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</si>
  <si>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</si>
  <si>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</si>
  <si>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</si>
  <si>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</si>
  <si>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</si>
  <si>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</si>
  <si>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</si>
  <si>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</si>
  <si>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</si>
  <si>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</si>
  <si>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</si>
  <si>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</si>
  <si>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</si>
  <si>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</si>
  <si>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</si>
  <si>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</si>
  <si>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</si>
  <si>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</si>
  <si>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</si>
  <si>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</si>
  <si>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</si>
  <si>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</si>
  <si>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</si>
  <si>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</si>
  <si>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</si>
  <si>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</si>
  <si>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</si>
  <si>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</si>
  <si>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</si>
  <si>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</si>
  <si>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</si>
  <si>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</si>
  <si>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</si>
  <si>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</si>
  <si>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</si>
  <si>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</si>
  <si>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</si>
  <si>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</si>
  <si>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</si>
  <si>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</si>
  <si>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</si>
  <si>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</si>
  <si>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</si>
  <si>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</si>
  <si>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</si>
  <si>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</si>
  <si>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</si>
  <si>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</si>
  <si>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</si>
  <si>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</si>
  <si>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</si>
  <si>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</si>
  <si>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</si>
  <si>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</si>
  <si>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</si>
  <si>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</si>
  <si>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</si>
  <si>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</si>
  <si>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</si>
  <si>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</si>
  <si>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</si>
  <si>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</si>
  <si>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</si>
  <si>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</si>
  <si>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</si>
  <si>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</si>
  <si>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</si>
  <si>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</si>
  <si>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</si>
  <si>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</si>
  <si>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</si>
  <si>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</si>
  <si>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</si>
  <si>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</si>
  <si>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</si>
  <si>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</si>
  <si>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</si>
  <si>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</si>
  <si>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</si>
  <si>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</si>
  <si>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</si>
  <si>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</si>
  <si>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</si>
  <si>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</si>
  <si>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</si>
  <si>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</si>
  <si>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</si>
  <si>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</si>
  <si>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</si>
  <si>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</si>
  <si>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</si>
  <si>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</si>
  <si>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</si>
  <si>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</si>
  <si>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</si>
  <si>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</si>
  <si>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</si>
  <si>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</si>
  <si>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</si>
  <si>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</si>
  <si>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</si>
  <si>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</si>
  <si>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</si>
  <si>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</si>
  <si>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</si>
  <si>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</si>
  <si>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</si>
  <si>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</si>
  <si>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</si>
  <si>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</si>
  <si>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</si>
  <si>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</si>
  <si>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</si>
  <si>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</si>
  <si>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</si>
  <si>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</si>
  <si>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</si>
  <si>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</si>
  <si>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</si>
  <si>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</si>
  <si>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</si>
  <si>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</si>
  <si>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</si>
  <si>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</si>
  <si>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</si>
  <si>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</si>
  <si>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</si>
  <si>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</si>
  <si>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</si>
  <si>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</si>
  <si>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</si>
  <si>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</si>
  <si>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</si>
  <si>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</si>
  <si>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</si>
  <si>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</si>
  <si>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</si>
  <si>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</si>
  <si>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</si>
  <si>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</si>
  <si>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</si>
  <si>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</si>
  <si>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</si>
  <si>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</si>
  <si>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</si>
  <si>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</si>
  <si>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</si>
  <si>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</si>
  <si>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</si>
  <si>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</si>
  <si>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</si>
  <si>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</si>
  <si>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</si>
  <si>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</si>
  <si>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</si>
  <si>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</si>
  <si>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</si>
  <si>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</si>
  <si>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</si>
  <si>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</si>
  <si>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イノベーション創出環境強化費</t>
  </si>
  <si>
    <t>政策統括官（科学技術・イノベーション担当）</t>
  </si>
  <si>
    <t>参事官（イノベーション創出環境担当）</t>
  </si>
  <si>
    <t>横井　理夫</t>
  </si>
  <si>
    <t>科学技術基本法（平７法１３０）
内閣府設置法（平１１法８９）第２６条</t>
  </si>
  <si>
    <t>統合イノベーション戦略（平成30年6月15日閣議決定）
未来投資戦略2018（平成30年6月15日閣議決定）
経済財政運営と改革の基本方針2018（平成30年6月15日閣議決定）</t>
  </si>
  <si>
    <t>大学・国研等における企業負担研究開発費</t>
  </si>
  <si>
    <t>○</t>
  </si>
  <si>
    <t>億円</t>
  </si>
  <si>
    <t>総務省「科学技術研究調査」</t>
  </si>
  <si>
    <t>-</t>
  </si>
  <si>
    <t xml:space="preserve">                                           -</t>
  </si>
  <si>
    <t>‐</t>
  </si>
  <si>
    <t>内閣府</t>
  </si>
  <si>
    <t>科学技術イノベーション創造推進費（内数）</t>
  </si>
  <si>
    <t xml:space="preserve">
「統合イノベーション戦略」（平成30年6月閣議決定）に基づき、国立大学や国立研究開発法人における民間資金の獲得を促進するため、その獲得状況に応じてインセンティブを与え、好循環を創出する。</t>
  </si>
  <si>
    <t>「新しい日本のための優先課題推進枠」1,705</t>
  </si>
  <si>
    <t>・科学技術は我が国の豊かさや人々の安全な暮らしの実現に不可欠なものである。我が国がイノベーションによる持続的成長を実現するためには、破壊的ともいえる画期的な科学技術イノベーションを生み出す場である大学・国立研究開発法人に活力を与え、イノベーション・エコシステムを構築することが必要であり、本事業の目的は、国民や社会のニーズを反映しているものである。</t>
  </si>
  <si>
    <t>・科学技術イノベーションの中核的実行主体である大学・国立研究開発法人の機能強化のため、第５期科学技術基本計画、統合イノベーション戦略に基づき実施する事業であり、政策目的の達成のために必要かつ優先度の高い事業である。</t>
  </si>
  <si>
    <t>大学・国立研究開発法人が産学官を交えた知識集約型の中核となるイノベーション・エコシステムの構築を促進するため、国立大学・国立研究開発法人の経営環境の改善を図る。成果目標として、大学・国立研究開発法人等における企業負担研究開発費について、2025年度までに2014年度（1,151億円）比で３倍増を目指す。</t>
  </si>
  <si>
    <t>・本事業は国立大学・国立研究開発法人の民間資金獲得促進による好循環の創出・経営基盤の強化を図るものであり、地方自治体・民間に任せられない国として行うべき事業である。</t>
  </si>
  <si>
    <t xml:space="preserve">国立大学・国立研究開発法人が、各々の特性を活かした好循環（シーズ創出、成果展開、民間投資拡大等）を実現するとともに、経営基盤を強化する。
「統合イノベーション戦略」（平成30年6月閣議決定）等に目標として掲げる2025年度までに大学・国立研究開発法人等に対する企業の投資額を2014年度の水準の３倍を達成する。
</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</si>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</sst>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57150</xdr:colOff>
      <xdr:row>741</xdr:row>
      <xdr:rowOff>133350</xdr:rowOff>
    </xdr:from>
    <xdr:to>
      <xdr:col>43</xdr:col>
      <xdr:colOff>9525</xdr:colOff>
      <xdr:row>749</xdr:row>
      <xdr:rowOff>304800</xdr:rowOff>
    </xdr:to>
    <xdr:grpSp>
      <xdr:nvGrpSpPr>
        <xdr:cNvPr id="1" name="グループ化 7"/>
        <xdr:cNvGrpSpPr>
          <a:grpSpLocks/>
        </xdr:cNvGrpSpPr>
      </xdr:nvGrpSpPr>
      <xdr:grpSpPr>
        <a:xfrm>
          <a:off x="3057525" y="46720125"/>
          <a:ext cx="5553075" cy="2990850"/>
          <a:chOff x="2934211" y="45691270"/>
          <a:chExt cx="5786325" cy="3026672"/>
        </a:xfrm>
        <a:solidFill>
          <a:srgbClr val="FFFFFF"/>
        </a:solidFill>
      </xdr:grpSpPr>
      <xdr:sp>
        <xdr:nvSpPr>
          <xdr:cNvPr id="2" name="テキスト ボックス 4"/>
          <xdr:cNvSpPr txBox="1">
            <a:spLocks noChangeArrowheads="1"/>
          </xdr:cNvSpPr>
        </xdr:nvSpPr>
        <xdr:spPr>
          <a:xfrm>
            <a:off x="3857130" y="45691270"/>
            <a:ext cx="3303992" cy="53572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政策統括官（科学技術・ｲﾉﾍﾞｰｼｮﾝ担当）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2,205</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直線コネクタ 5"/>
          <xdr:cNvSpPr>
            <a:spLocks/>
          </xdr:cNvSpPr>
        </xdr:nvSpPr>
        <xdr:spPr>
          <a:xfrm>
            <a:off x="5519252" y="46226991"/>
            <a:ext cx="0" cy="116753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6"/>
          <xdr:cNvSpPr>
            <a:spLocks/>
          </xdr:cNvSpPr>
        </xdr:nvSpPr>
        <xdr:spPr>
          <a:xfrm flipV="1">
            <a:off x="2934211" y="47386206"/>
            <a:ext cx="5786325" cy="832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10"/>
          <xdr:cNvSpPr txBox="1">
            <a:spLocks noChangeArrowheads="1"/>
          </xdr:cNvSpPr>
        </xdr:nvSpPr>
        <xdr:spPr>
          <a:xfrm>
            <a:off x="6061720" y="48172384"/>
            <a:ext cx="1497212" cy="545558"/>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民間企業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23</xdr:col>
      <xdr:colOff>133350</xdr:colOff>
      <xdr:row>746</xdr:row>
      <xdr:rowOff>85725</xdr:rowOff>
    </xdr:from>
    <xdr:to>
      <xdr:col>23</xdr:col>
      <xdr:colOff>142875</xdr:colOff>
      <xdr:row>747</xdr:row>
      <xdr:rowOff>276225</xdr:rowOff>
    </xdr:to>
    <xdr:sp>
      <xdr:nvSpPr>
        <xdr:cNvPr id="6" name="直線矢印コネクタ 17"/>
        <xdr:cNvSpPr>
          <a:spLocks/>
        </xdr:cNvSpPr>
      </xdr:nvSpPr>
      <xdr:spPr>
        <a:xfrm>
          <a:off x="4733925" y="48434625"/>
          <a:ext cx="9525" cy="542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746</xdr:row>
      <xdr:rowOff>57150</xdr:rowOff>
    </xdr:from>
    <xdr:to>
      <xdr:col>15</xdr:col>
      <xdr:colOff>76200</xdr:colOff>
      <xdr:row>747</xdr:row>
      <xdr:rowOff>247650</xdr:rowOff>
    </xdr:to>
    <xdr:sp>
      <xdr:nvSpPr>
        <xdr:cNvPr id="7" name="直線矢印コネクタ 19"/>
        <xdr:cNvSpPr>
          <a:spLocks/>
        </xdr:cNvSpPr>
      </xdr:nvSpPr>
      <xdr:spPr>
        <a:xfrm>
          <a:off x="3067050" y="48406050"/>
          <a:ext cx="9525" cy="542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748</xdr:row>
      <xdr:rowOff>123825</xdr:rowOff>
    </xdr:from>
    <xdr:to>
      <xdr:col>19</xdr:col>
      <xdr:colOff>66675</xdr:colOff>
      <xdr:row>749</xdr:row>
      <xdr:rowOff>295275</xdr:rowOff>
    </xdr:to>
    <xdr:sp>
      <xdr:nvSpPr>
        <xdr:cNvPr id="8" name="テキスト ボックス 21"/>
        <xdr:cNvSpPr txBox="1">
          <a:spLocks noChangeArrowheads="1"/>
        </xdr:cNvSpPr>
      </xdr:nvSpPr>
      <xdr:spPr>
        <a:xfrm>
          <a:off x="2276475" y="49177575"/>
          <a:ext cx="1590675"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748</xdr:row>
      <xdr:rowOff>133350</xdr:rowOff>
    </xdr:from>
    <xdr:to>
      <xdr:col>28</xdr:col>
      <xdr:colOff>66675</xdr:colOff>
      <xdr:row>749</xdr:row>
      <xdr:rowOff>304800</xdr:rowOff>
    </xdr:to>
    <xdr:sp>
      <xdr:nvSpPr>
        <xdr:cNvPr id="9" name="テキスト ボックス 22"/>
        <xdr:cNvSpPr txBox="1">
          <a:spLocks noChangeArrowheads="1"/>
        </xdr:cNvSpPr>
      </xdr:nvSpPr>
      <xdr:spPr>
        <a:xfrm>
          <a:off x="4105275" y="49187100"/>
          <a:ext cx="1562100" cy="5238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国立研究開発法人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746</xdr:row>
      <xdr:rowOff>66675</xdr:rowOff>
    </xdr:from>
    <xdr:to>
      <xdr:col>33</xdr:col>
      <xdr:colOff>152400</xdr:colOff>
      <xdr:row>747</xdr:row>
      <xdr:rowOff>266700</xdr:rowOff>
    </xdr:to>
    <xdr:sp>
      <xdr:nvSpPr>
        <xdr:cNvPr id="10" name="直線矢印コネクタ 26"/>
        <xdr:cNvSpPr>
          <a:spLocks/>
        </xdr:cNvSpPr>
      </xdr:nvSpPr>
      <xdr:spPr>
        <a:xfrm>
          <a:off x="6753225" y="48415575"/>
          <a:ext cx="0" cy="5524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747</xdr:row>
      <xdr:rowOff>238125</xdr:rowOff>
    </xdr:from>
    <xdr:to>
      <xdr:col>33</xdr:col>
      <xdr:colOff>152400</xdr:colOff>
      <xdr:row>748</xdr:row>
      <xdr:rowOff>114300</xdr:rowOff>
    </xdr:to>
    <xdr:sp>
      <xdr:nvSpPr>
        <xdr:cNvPr id="11" name="テキスト ボックス 27"/>
        <xdr:cNvSpPr txBox="1">
          <a:spLocks noChangeArrowheads="1"/>
        </xdr:cNvSpPr>
      </xdr:nvSpPr>
      <xdr:spPr>
        <a:xfrm>
          <a:off x="6134100" y="48939450"/>
          <a:ext cx="619125" cy="228600"/>
        </a:xfrm>
        <a:prstGeom prst="rect">
          <a:avLst/>
        </a:prstGeom>
        <a:solidFill>
          <a:srgbClr val="F2F2F2"/>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委託</a:t>
          </a:r>
        </a:p>
      </xdr:txBody>
    </xdr:sp>
    <xdr:clientData/>
  </xdr:twoCellAnchor>
  <xdr:twoCellAnchor>
    <xdr:from>
      <xdr:col>39</xdr:col>
      <xdr:colOff>66675</xdr:colOff>
      <xdr:row>748</xdr:row>
      <xdr:rowOff>123825</xdr:rowOff>
    </xdr:from>
    <xdr:to>
      <xdr:col>46</xdr:col>
      <xdr:colOff>104775</xdr:colOff>
      <xdr:row>749</xdr:row>
      <xdr:rowOff>304800</xdr:rowOff>
    </xdr:to>
    <xdr:sp>
      <xdr:nvSpPr>
        <xdr:cNvPr id="12" name="テキスト ボックス 28"/>
        <xdr:cNvSpPr txBox="1">
          <a:spLocks noChangeArrowheads="1"/>
        </xdr:cNvSpPr>
      </xdr:nvSpPr>
      <xdr:spPr>
        <a:xfrm>
          <a:off x="7867650" y="49177575"/>
          <a:ext cx="1438275" cy="5334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その他（職員等）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0</xdr:colOff>
      <xdr:row>746</xdr:row>
      <xdr:rowOff>28575</xdr:rowOff>
    </xdr:from>
    <xdr:to>
      <xdr:col>43</xdr:col>
      <xdr:colOff>9525</xdr:colOff>
      <xdr:row>747</xdr:row>
      <xdr:rowOff>238125</xdr:rowOff>
    </xdr:to>
    <xdr:sp>
      <xdr:nvSpPr>
        <xdr:cNvPr id="13" name="直線矢印コネクタ 29"/>
        <xdr:cNvSpPr>
          <a:spLocks/>
        </xdr:cNvSpPr>
      </xdr:nvSpPr>
      <xdr:spPr>
        <a:xfrm>
          <a:off x="8601075" y="48377475"/>
          <a:ext cx="9525" cy="561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t="s">
        <v>464</v>
      </c>
      <c r="AP2" s="923"/>
      <c r="AQ2" s="923"/>
      <c r="AR2" s="65" t="str">
        <f>IF(OR(AO2="　",AO2=""),"","-")</f>
        <v>-</v>
      </c>
      <c r="AS2" s="924">
        <v>3</v>
      </c>
      <c r="AT2" s="924"/>
      <c r="AU2" s="924"/>
      <c r="AV2" s="43">
        <f>IF(AW2="","","-")</f>
      </c>
      <c r="AW2" s="895"/>
      <c r="AX2" s="895"/>
    </row>
    <row r="3" spans="1:50" ht="21" customHeight="1" thickBot="1">
      <c r="A3" s="852" t="s">
        <v>453</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462</v>
      </c>
      <c r="H5" s="825"/>
      <c r="I5" s="825"/>
      <c r="J5" s="825"/>
      <c r="K5" s="825"/>
      <c r="L5" s="825"/>
      <c r="M5" s="826" t="s">
        <v>65</v>
      </c>
      <c r="N5" s="827"/>
      <c r="O5" s="827"/>
      <c r="P5" s="827"/>
      <c r="Q5" s="827"/>
      <c r="R5" s="828"/>
      <c r="S5" s="829" t="s">
        <v>130</v>
      </c>
      <c r="T5" s="825"/>
      <c r="U5" s="825"/>
      <c r="V5" s="825"/>
      <c r="W5" s="825"/>
      <c r="X5" s="830"/>
      <c r="Y5" s="683" t="s">
        <v>3</v>
      </c>
      <c r="Z5" s="525"/>
      <c r="AA5" s="525"/>
      <c r="AB5" s="525"/>
      <c r="AC5" s="525"/>
      <c r="AD5" s="526"/>
      <c r="AE5" s="684" t="s">
        <v>470</v>
      </c>
      <c r="AF5" s="684"/>
      <c r="AG5" s="684"/>
      <c r="AH5" s="684"/>
      <c r="AI5" s="684"/>
      <c r="AJ5" s="684"/>
      <c r="AK5" s="684"/>
      <c r="AL5" s="684"/>
      <c r="AM5" s="684"/>
      <c r="AN5" s="684"/>
      <c r="AO5" s="684"/>
      <c r="AP5" s="685"/>
      <c r="AQ5" s="686" t="s">
        <v>471</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63.75" customHeight="1">
      <c r="A7" s="477" t="s">
        <v>22</v>
      </c>
      <c r="B7" s="478"/>
      <c r="C7" s="478"/>
      <c r="D7" s="478"/>
      <c r="E7" s="478"/>
      <c r="F7" s="479"/>
      <c r="G7" s="480" t="s">
        <v>472</v>
      </c>
      <c r="H7" s="481"/>
      <c r="I7" s="481"/>
      <c r="J7" s="481"/>
      <c r="K7" s="481"/>
      <c r="L7" s="481"/>
      <c r="M7" s="481"/>
      <c r="N7" s="481"/>
      <c r="O7" s="481"/>
      <c r="P7" s="481"/>
      <c r="Q7" s="481"/>
      <c r="R7" s="481"/>
      <c r="S7" s="481"/>
      <c r="T7" s="481"/>
      <c r="U7" s="481"/>
      <c r="V7" s="481"/>
      <c r="W7" s="481"/>
      <c r="X7" s="482"/>
      <c r="Y7" s="906" t="s">
        <v>466</v>
      </c>
      <c r="Z7" s="425"/>
      <c r="AA7" s="425"/>
      <c r="AB7" s="425"/>
      <c r="AC7" s="425"/>
      <c r="AD7" s="907"/>
      <c r="AE7" s="896" t="s">
        <v>473</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科学技術・イノベーション</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文教及び科学振興</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489</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483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直接実施、委託・請負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c r="Q13" s="643"/>
      <c r="R13" s="643"/>
      <c r="S13" s="643"/>
      <c r="T13" s="643"/>
      <c r="U13" s="643"/>
      <c r="V13" s="644"/>
      <c r="W13" s="642"/>
      <c r="X13" s="643"/>
      <c r="Y13" s="643"/>
      <c r="Z13" s="643"/>
      <c r="AA13" s="643"/>
      <c r="AB13" s="643"/>
      <c r="AC13" s="644"/>
      <c r="AD13" s="642"/>
      <c r="AE13" s="643"/>
      <c r="AF13" s="643"/>
      <c r="AG13" s="643"/>
      <c r="AH13" s="643"/>
      <c r="AI13" s="643"/>
      <c r="AJ13" s="644"/>
      <c r="AK13" s="642"/>
      <c r="AL13" s="643"/>
      <c r="AM13" s="643"/>
      <c r="AN13" s="643"/>
      <c r="AO13" s="643"/>
      <c r="AP13" s="643"/>
      <c r="AQ13" s="644"/>
      <c r="AR13" s="903">
        <v>2205</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c r="Q14" s="643"/>
      <c r="R14" s="643"/>
      <c r="S14" s="643"/>
      <c r="T14" s="643"/>
      <c r="U14" s="643"/>
      <c r="V14" s="644"/>
      <c r="W14" s="642"/>
      <c r="X14" s="643"/>
      <c r="Y14" s="643"/>
      <c r="Z14" s="643"/>
      <c r="AA14" s="643"/>
      <c r="AB14" s="643"/>
      <c r="AC14" s="644"/>
      <c r="AD14" s="642"/>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c r="Q15" s="643"/>
      <c r="R15" s="643"/>
      <c r="S15" s="643"/>
      <c r="T15" s="643"/>
      <c r="U15" s="643"/>
      <c r="V15" s="644"/>
      <c r="W15" s="642"/>
      <c r="X15" s="643"/>
      <c r="Y15" s="643"/>
      <c r="Z15" s="643"/>
      <c r="AA15" s="643"/>
      <c r="AB15" s="643"/>
      <c r="AC15" s="644"/>
      <c r="AD15" s="642"/>
      <c r="AE15" s="643"/>
      <c r="AF15" s="643"/>
      <c r="AG15" s="643"/>
      <c r="AH15" s="643"/>
      <c r="AI15" s="643"/>
      <c r="AJ15" s="644"/>
      <c r="AK15" s="642"/>
      <c r="AL15" s="643"/>
      <c r="AM15" s="643"/>
      <c r="AN15" s="643"/>
      <c r="AO15" s="643"/>
      <c r="AP15" s="643"/>
      <c r="AQ15" s="644"/>
      <c r="AR15" s="642" t="s">
        <v>490</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c r="Q16" s="643"/>
      <c r="R16" s="643"/>
      <c r="S16" s="643"/>
      <c r="T16" s="643"/>
      <c r="U16" s="643"/>
      <c r="V16" s="644"/>
      <c r="W16" s="642"/>
      <c r="X16" s="643"/>
      <c r="Y16" s="643"/>
      <c r="Z16" s="643"/>
      <c r="AA16" s="643"/>
      <c r="AB16" s="643"/>
      <c r="AC16" s="644"/>
      <c r="AD16" s="642"/>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c r="Q17" s="643"/>
      <c r="R17" s="643"/>
      <c r="S17" s="643"/>
      <c r="T17" s="643"/>
      <c r="U17" s="643"/>
      <c r="V17" s="644"/>
      <c r="W17" s="642"/>
      <c r="X17" s="643"/>
      <c r="Y17" s="643"/>
      <c r="Z17" s="643"/>
      <c r="AA17" s="643"/>
      <c r="AB17" s="643"/>
      <c r="AC17" s="644"/>
      <c r="AD17" s="642"/>
      <c r="AE17" s="643"/>
      <c r="AF17" s="643"/>
      <c r="AG17" s="643"/>
      <c r="AH17" s="643"/>
      <c r="AI17" s="643"/>
      <c r="AJ17" s="644"/>
      <c r="AK17" s="642"/>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2205</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c r="Q19" s="643"/>
      <c r="R19" s="643"/>
      <c r="S19" s="643"/>
      <c r="T19" s="643"/>
      <c r="U19" s="643"/>
      <c r="V19" s="644"/>
      <c r="W19" s="642"/>
      <c r="X19" s="643"/>
      <c r="Y19" s="643"/>
      <c r="Z19" s="643"/>
      <c r="AA19" s="643"/>
      <c r="AB19" s="643"/>
      <c r="AC19" s="644"/>
      <c r="AD19" s="642"/>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458</v>
      </c>
      <c r="B22" s="949"/>
      <c r="C22" s="949"/>
      <c r="D22" s="949"/>
      <c r="E22" s="949"/>
      <c r="F22" s="950"/>
      <c r="G22" s="935" t="s">
        <v>395</v>
      </c>
      <c r="H22" s="201"/>
      <c r="I22" s="201"/>
      <c r="J22" s="201"/>
      <c r="K22" s="201"/>
      <c r="L22" s="201"/>
      <c r="M22" s="201"/>
      <c r="N22" s="201"/>
      <c r="O22" s="202"/>
      <c r="P22" s="920" t="s">
        <v>456</v>
      </c>
      <c r="Q22" s="201"/>
      <c r="R22" s="201"/>
      <c r="S22" s="201"/>
      <c r="T22" s="201"/>
      <c r="U22" s="201"/>
      <c r="V22" s="202"/>
      <c r="W22" s="920" t="s">
        <v>457</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482</v>
      </c>
      <c r="H23" s="937"/>
      <c r="I23" s="937"/>
      <c r="J23" s="937"/>
      <c r="K23" s="937"/>
      <c r="L23" s="937"/>
      <c r="M23" s="937"/>
      <c r="N23" s="937"/>
      <c r="O23" s="938"/>
      <c r="P23" s="903"/>
      <c r="Q23" s="904"/>
      <c r="R23" s="904"/>
      <c r="S23" s="904"/>
      <c r="T23" s="904"/>
      <c r="U23" s="904"/>
      <c r="V23" s="921"/>
      <c r="W23" s="903">
        <v>2205</v>
      </c>
      <c r="X23" s="904"/>
      <c r="Y23" s="904"/>
      <c r="Z23" s="904"/>
      <c r="AA23" s="904"/>
      <c r="AB23" s="904"/>
      <c r="AC23" s="921"/>
      <c r="AD23" s="958" t="s">
        <v>484</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c r="A28" s="951"/>
      <c r="B28" s="952"/>
      <c r="C28" s="952"/>
      <c r="D28" s="952"/>
      <c r="E28" s="952"/>
      <c r="F28" s="953"/>
      <c r="G28" s="942" t="s">
        <v>399</v>
      </c>
      <c r="H28" s="943"/>
      <c r="I28" s="943"/>
      <c r="J28" s="943"/>
      <c r="K28" s="943"/>
      <c r="L28" s="943"/>
      <c r="M28" s="943"/>
      <c r="N28" s="943"/>
      <c r="O28" s="944"/>
      <c r="P28" s="863">
        <f>P29-SUM(P23:P27)</f>
        <v>0</v>
      </c>
      <c r="Q28" s="864"/>
      <c r="R28" s="864"/>
      <c r="S28" s="864"/>
      <c r="T28" s="864"/>
      <c r="U28" s="864"/>
      <c r="V28" s="865"/>
      <c r="W28" s="863">
        <f>W29-SUM(W23:W27)</f>
        <v>0</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f>AK13</f>
        <v>0</v>
      </c>
      <c r="Q29" s="918"/>
      <c r="R29" s="918"/>
      <c r="S29" s="918"/>
      <c r="T29" s="918"/>
      <c r="U29" s="918"/>
      <c r="V29" s="919"/>
      <c r="W29" s="917">
        <f>AR13</f>
        <v>2205</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c r="AR31" s="179"/>
      <c r="AS31" s="112" t="s">
        <v>308</v>
      </c>
      <c r="AT31" s="113"/>
      <c r="AU31" s="178">
        <v>2025</v>
      </c>
      <c r="AV31" s="178"/>
      <c r="AW31" s="380" t="s">
        <v>296</v>
      </c>
      <c r="AX31" s="381"/>
    </row>
    <row r="32" spans="1:50" ht="23.25" customHeight="1">
      <c r="A32" s="385"/>
      <c r="B32" s="383"/>
      <c r="C32" s="383"/>
      <c r="D32" s="383"/>
      <c r="E32" s="383"/>
      <c r="F32" s="384"/>
      <c r="G32" s="546" t="s">
        <v>487</v>
      </c>
      <c r="H32" s="547"/>
      <c r="I32" s="547"/>
      <c r="J32" s="547"/>
      <c r="K32" s="547"/>
      <c r="L32" s="547"/>
      <c r="M32" s="547"/>
      <c r="N32" s="547"/>
      <c r="O32" s="548"/>
      <c r="P32" s="84" t="s">
        <v>474</v>
      </c>
      <c r="Q32" s="84"/>
      <c r="R32" s="84"/>
      <c r="S32" s="84"/>
      <c r="T32" s="84"/>
      <c r="U32" s="84"/>
      <c r="V32" s="84"/>
      <c r="W32" s="84"/>
      <c r="X32" s="85"/>
      <c r="Y32" s="453" t="s">
        <v>12</v>
      </c>
      <c r="Z32" s="513"/>
      <c r="AA32" s="514"/>
      <c r="AB32" s="443"/>
      <c r="AC32" s="443"/>
      <c r="AD32" s="443"/>
      <c r="AE32" s="197"/>
      <c r="AF32" s="198"/>
      <c r="AG32" s="198"/>
      <c r="AH32" s="198"/>
      <c r="AI32" s="197"/>
      <c r="AJ32" s="198"/>
      <c r="AK32" s="198"/>
      <c r="AL32" s="198"/>
      <c r="AM32" s="197"/>
      <c r="AN32" s="198"/>
      <c r="AO32" s="198"/>
      <c r="AP32" s="198"/>
      <c r="AQ32" s="319"/>
      <c r="AR32" s="186"/>
      <c r="AS32" s="186"/>
      <c r="AT32" s="320"/>
      <c r="AU32" s="198"/>
      <c r="AV32" s="198"/>
      <c r="AW32" s="198"/>
      <c r="AX32" s="200"/>
    </row>
    <row r="33" spans="1:50" ht="33"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476</v>
      </c>
      <c r="AC33" s="505"/>
      <c r="AD33" s="505"/>
      <c r="AE33" s="197"/>
      <c r="AF33" s="198"/>
      <c r="AG33" s="198"/>
      <c r="AH33" s="198"/>
      <c r="AI33" s="197"/>
      <c r="AJ33" s="198"/>
      <c r="AK33" s="198"/>
      <c r="AL33" s="198"/>
      <c r="AM33" s="197"/>
      <c r="AN33" s="198"/>
      <c r="AO33" s="198"/>
      <c r="AP33" s="198"/>
      <c r="AQ33" s="319"/>
      <c r="AR33" s="186"/>
      <c r="AS33" s="186"/>
      <c r="AT33" s="320"/>
      <c r="AU33" s="198">
        <v>3453</v>
      </c>
      <c r="AV33" s="198"/>
      <c r="AW33" s="198"/>
      <c r="AX33" s="200"/>
    </row>
    <row r="34" spans="1:50" ht="126.7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c r="AF34" s="198"/>
      <c r="AG34" s="198"/>
      <c r="AH34" s="198"/>
      <c r="AI34" s="197"/>
      <c r="AJ34" s="198"/>
      <c r="AK34" s="198"/>
      <c r="AL34" s="198"/>
      <c r="AM34" s="197"/>
      <c r="AN34" s="198"/>
      <c r="AO34" s="198"/>
      <c r="AP34" s="198"/>
      <c r="AQ34" s="319"/>
      <c r="AR34" s="186"/>
      <c r="AS34" s="186"/>
      <c r="AT34" s="320"/>
      <c r="AU34" s="198"/>
      <c r="AV34" s="198"/>
      <c r="AW34" s="198"/>
      <c r="AX34" s="200"/>
    </row>
    <row r="35" spans="1:50" ht="23.25" customHeight="1">
      <c r="A35" s="205" t="s">
        <v>446</v>
      </c>
      <c r="B35" s="206"/>
      <c r="C35" s="206"/>
      <c r="D35" s="206"/>
      <c r="E35" s="206"/>
      <c r="F35" s="207"/>
      <c r="G35" s="211" t="s">
        <v>477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hidden="1" thickBo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hidden="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50"/>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2.5" customHeight="1" hidden="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19.5" customHeight="1" hidden="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hidden="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50"/>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c r="AC101" s="443"/>
      <c r="AD101" s="443"/>
      <c r="AE101" s="197"/>
      <c r="AF101" s="198"/>
      <c r="AG101" s="198"/>
      <c r="AH101" s="199"/>
      <c r="AI101" s="197"/>
      <c r="AJ101" s="198"/>
      <c r="AK101" s="198"/>
      <c r="AL101" s="199"/>
      <c r="AM101" s="197"/>
      <c r="AN101" s="198"/>
      <c r="AO101" s="198"/>
      <c r="AP101" s="199"/>
      <c r="AQ101" s="197"/>
      <c r="AR101" s="198"/>
      <c r="AS101" s="198"/>
      <c r="AT101" s="199"/>
      <c r="AU101" s="197"/>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c r="AC102" s="443"/>
      <c r="AD102" s="443"/>
      <c r="AE102" s="400"/>
      <c r="AF102" s="400"/>
      <c r="AG102" s="400"/>
      <c r="AH102" s="400"/>
      <c r="AI102" s="400"/>
      <c r="AJ102" s="400"/>
      <c r="AK102" s="400"/>
      <c r="AL102" s="400"/>
      <c r="AM102" s="400"/>
      <c r="AN102" s="400"/>
      <c r="AO102" s="400"/>
      <c r="AP102" s="400"/>
      <c r="AQ102" s="252"/>
      <c r="AR102" s="253"/>
      <c r="AS102" s="253"/>
      <c r="AT102" s="298"/>
      <c r="AU102" s="252"/>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478</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3"/>
      <c r="AF117" s="533"/>
      <c r="AG117" s="533"/>
      <c r="AH117" s="533"/>
      <c r="AI117" s="533"/>
      <c r="AJ117" s="533"/>
      <c r="AK117" s="533"/>
      <c r="AL117" s="533"/>
      <c r="AM117" s="533"/>
      <c r="AN117" s="533"/>
      <c r="AO117" s="533"/>
      <c r="AP117" s="533"/>
      <c r="AQ117" s="533"/>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115.5"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475</v>
      </c>
      <c r="AE702" s="325"/>
      <c r="AF702" s="325"/>
      <c r="AG702" s="367" t="s">
        <v>485</v>
      </c>
      <c r="AH702" s="368"/>
      <c r="AI702" s="368"/>
      <c r="AJ702" s="368"/>
      <c r="AK702" s="368"/>
      <c r="AL702" s="368"/>
      <c r="AM702" s="368"/>
      <c r="AN702" s="368"/>
      <c r="AO702" s="368"/>
      <c r="AP702" s="368"/>
      <c r="AQ702" s="368"/>
      <c r="AR702" s="368"/>
      <c r="AS702" s="368"/>
      <c r="AT702" s="368"/>
      <c r="AU702" s="368"/>
      <c r="AV702" s="368"/>
      <c r="AW702" s="368"/>
      <c r="AX702" s="369"/>
    </row>
    <row r="703" spans="1:50" ht="115.5"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475</v>
      </c>
      <c r="AE703" s="308"/>
      <c r="AF703" s="308"/>
      <c r="AG703" s="80" t="s">
        <v>488</v>
      </c>
      <c r="AH703" s="81"/>
      <c r="AI703" s="81"/>
      <c r="AJ703" s="81"/>
      <c r="AK703" s="81"/>
      <c r="AL703" s="81"/>
      <c r="AM703" s="81"/>
      <c r="AN703" s="81"/>
      <c r="AO703" s="81"/>
      <c r="AP703" s="81"/>
      <c r="AQ703" s="81"/>
      <c r="AR703" s="81"/>
      <c r="AS703" s="81"/>
      <c r="AT703" s="81"/>
      <c r="AU703" s="81"/>
      <c r="AV703" s="81"/>
      <c r="AW703" s="81"/>
      <c r="AX703" s="82"/>
    </row>
    <row r="704" spans="1:50" ht="69.75"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475</v>
      </c>
      <c r="AE704" s="768"/>
      <c r="AF704" s="768"/>
      <c r="AG704" s="146" t="s">
        <v>486</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480</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480</v>
      </c>
      <c r="AE708" s="590"/>
      <c r="AF708" s="590"/>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480</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480</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480</v>
      </c>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480</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480</v>
      </c>
      <c r="AE713" s="308"/>
      <c r="AF713" s="64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480</v>
      </c>
      <c r="AE714" s="793"/>
      <c r="AF714" s="794"/>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480</v>
      </c>
      <c r="AE715" s="590"/>
      <c r="AF715" s="641"/>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480</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480</v>
      </c>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480</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480</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c r="B731" s="785"/>
      <c r="C731" s="785"/>
      <c r="D731" s="785"/>
      <c r="E731" s="786"/>
      <c r="F731" s="714"/>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c r="F737" s="972"/>
      <c r="G737" s="972"/>
      <c r="H737" s="972"/>
      <c r="I737" s="972"/>
      <c r="J737" s="972"/>
      <c r="K737" s="972"/>
      <c r="L737" s="972"/>
      <c r="M737" s="972"/>
      <c r="N737" s="344" t="s">
        <v>310</v>
      </c>
      <c r="O737" s="344"/>
      <c r="P737" s="344"/>
      <c r="Q737" s="344"/>
      <c r="R737" s="972"/>
      <c r="S737" s="972"/>
      <c r="T737" s="972"/>
      <c r="U737" s="972"/>
      <c r="V737" s="972"/>
      <c r="W737" s="972"/>
      <c r="X737" s="972"/>
      <c r="Y737" s="972"/>
      <c r="Z737" s="972"/>
      <c r="AA737" s="344" t="s">
        <v>311</v>
      </c>
      <c r="AB737" s="344"/>
      <c r="AC737" s="344"/>
      <c r="AD737" s="344"/>
      <c r="AE737" s="972"/>
      <c r="AF737" s="972"/>
      <c r="AG737" s="972"/>
      <c r="AH737" s="972"/>
      <c r="AI737" s="972"/>
      <c r="AJ737" s="972"/>
      <c r="AK737" s="972"/>
      <c r="AL737" s="972"/>
      <c r="AM737" s="972"/>
      <c r="AN737" s="344" t="s">
        <v>312</v>
      </c>
      <c r="AO737" s="344"/>
      <c r="AP737" s="344"/>
      <c r="AQ737" s="344"/>
      <c r="AR737" s="973"/>
      <c r="AS737" s="974"/>
      <c r="AT737" s="974"/>
      <c r="AU737" s="974"/>
      <c r="AV737" s="974"/>
      <c r="AW737" s="974"/>
      <c r="AX737" s="975"/>
      <c r="AY737" s="75"/>
      <c r="AZ737" s="75"/>
    </row>
    <row r="738" spans="1:50" ht="24.75" customHeight="1">
      <c r="A738" s="976" t="s">
        <v>313</v>
      </c>
      <c r="B738" s="189"/>
      <c r="C738" s="189"/>
      <c r="D738" s="190"/>
      <c r="E738" s="972"/>
      <c r="F738" s="972"/>
      <c r="G738" s="972"/>
      <c r="H738" s="972"/>
      <c r="I738" s="972"/>
      <c r="J738" s="972"/>
      <c r="K738" s="972"/>
      <c r="L738" s="972"/>
      <c r="M738" s="972"/>
      <c r="N738" s="344" t="s">
        <v>314</v>
      </c>
      <c r="O738" s="344"/>
      <c r="P738" s="344"/>
      <c r="Q738" s="344"/>
      <c r="R738" s="972"/>
      <c r="S738" s="972"/>
      <c r="T738" s="972"/>
      <c r="U738" s="972"/>
      <c r="V738" s="972"/>
      <c r="W738" s="972"/>
      <c r="X738" s="972"/>
      <c r="Y738" s="972"/>
      <c r="Z738" s="972"/>
      <c r="AA738" s="344" t="s">
        <v>403</v>
      </c>
      <c r="AB738" s="344"/>
      <c r="AC738" s="344"/>
      <c r="AD738" s="344"/>
      <c r="AE738" s="972"/>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461</v>
      </c>
      <c r="B739" s="981"/>
      <c r="C739" s="981"/>
      <c r="D739" s="982"/>
      <c r="E739" s="983"/>
      <c r="F739" s="984"/>
      <c r="G739" s="984"/>
      <c r="H739" s="77">
        <f>IF(E739="","","(")</f>
      </c>
      <c r="I739" s="967"/>
      <c r="J739" s="967"/>
      <c r="K739" s="77">
        <f>IF(OR(I739="　",I739=""),"","-")</f>
      </c>
      <c r="L739" s="968"/>
      <c r="M739" s="968"/>
      <c r="N739" s="78">
        <f>IF(O739="","","-")</f>
      </c>
      <c r="O739" s="79"/>
      <c r="P739" s="78">
        <f>IF(E739="","",")")</f>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3" manualBreakCount="3">
    <brk id="36" max="49" man="1"/>
    <brk id="69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t="s">
        <v>475</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t="s">
        <v>475</v>
      </c>
      <c r="M3" s="13" t="str">
        <f aca="true" t="shared" si="2" ref="M3:M11">IF(L3="","",K3)</f>
        <v>文教及び科学振興</v>
      </c>
      <c r="N3" s="13" t="str">
        <f>IF(M3="",N2,IF(N2&lt;&gt;"",CONCATENATE(N2,"、",M3),M3))</f>
        <v>文教及び科学振興</v>
      </c>
      <c r="O3" s="13"/>
      <c r="P3" s="12" t="s">
        <v>190</v>
      </c>
      <c r="Q3" s="17" t="s">
        <v>475</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t="str">
        <f aca="true" t="shared" si="6" ref="N4:N11">IF(M4="",N3,IF(N3&lt;&gt;"",CONCATENATE(N3,"、",M4),M4))</f>
        <v>文教及び科学振興</v>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t="str">
        <f t="shared" si="6"/>
        <v>文教及び科学振興</v>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t="s">
        <v>475</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t="str">
        <f t="shared" si="6"/>
        <v>文教及び科学振興</v>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t="str">
        <f t="shared" si="6"/>
        <v>文教及び科学振興</v>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t="str">
        <f t="shared" si="6"/>
        <v>文教及び科学振興</v>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t="str">
        <f t="shared" si="6"/>
        <v>文教及び科学振興</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科学技術・イノベーション</v>
      </c>
      <c r="F10" s="18" t="s">
        <v>234</v>
      </c>
      <c r="G10" s="17"/>
      <c r="H10" s="13">
        <f t="shared" si="1"/>
      </c>
      <c r="I10" s="13" t="str">
        <f t="shared" si="5"/>
        <v>一般会計</v>
      </c>
      <c r="K10" s="14" t="s">
        <v>390</v>
      </c>
      <c r="L10" s="15"/>
      <c r="M10" s="13">
        <f t="shared" si="2"/>
      </c>
      <c r="N10" s="13" t="str">
        <f t="shared" si="6"/>
        <v>文教及び科学振興</v>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c r="M11" s="13">
        <f t="shared" si="2"/>
      </c>
      <c r="N11" s="13" t="str">
        <f t="shared" si="6"/>
        <v>文教及び科学振興</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文教及び科学振興</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2018-09-12T10:13:39Z</dcterms:created>
  <dcterms:modified xsi:type="dcterms:W3CDTF">2018-09-12T10:32:31Z</dcterms:modified>
  <cp:category/>
  <cp:version/>
  <cp:contentType/>
  <cp:contentStatus/>
</cp:coreProperties>
</file>