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<sst xmlns="http://schemas.openxmlformats.org/spreadsheetml/2006/main" count="2227" uniqueCount="585">
  <si>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</si>
  <si>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</si>
  <si>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</si>
  <si>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</si>
  <si>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</si>
  <si>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</si>
  <si>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</si>
  <si>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</si>
  <si>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</si>
  <si>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</si>
  <si>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</si>
  <si>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</si>
  <si>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</si>
  <si>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</si>
  <si>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</si>
  <si>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</si>
  <si>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</si>
  <si>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</si>
  <si>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</si>
  <si>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</si>
  <si>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</si>
  <si>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</si>
  <si>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</si>
  <si>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</si>
  <si>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</si>
  <si>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</si>
  <si>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</si>
  <si>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</si>
  <si>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</si>
  <si>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</si>
  <si>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</si>
  <si>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</si>
  <si>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</si>
  <si>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</si>
  <si>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</si>
  <si>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</si>
  <si>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</si>
  <si>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</si>
  <si>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</si>
  <si>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</si>
  <si>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</si>
  <si>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</si>
  <si>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</si>
  <si>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</si>
  <si>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</si>
  <si>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</si>
  <si>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</si>
  <si>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</si>
  <si>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</si>
  <si>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</si>
  <si>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</si>
  <si>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</si>
  <si>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</si>
  <si>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</si>
  <si>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</si>
  <si>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</si>
  <si>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</si>
  <si>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</si>
  <si>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</si>
  <si>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</si>
  <si>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</si>
  <si>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</si>
  <si>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</si>
  <si>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</si>
  <si>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</si>
  <si>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</si>
  <si>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</si>
  <si>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</si>
  <si>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</si>
  <si>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</si>
  <si>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</si>
  <si>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</si>
  <si>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</si>
  <si>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</si>
  <si>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</si>
  <si>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</si>
  <si>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</si>
  <si>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</si>
  <si>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</si>
  <si>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</si>
  <si>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</si>
  <si>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</si>
  <si>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</si>
  <si>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</si>
  <si>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</si>
  <si>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</si>
  <si>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</si>
  <si>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</si>
  <si>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</si>
  <si>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</si>
  <si>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</si>
  <si>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</si>
  <si>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</si>
  <si>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</si>
  <si>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</si>
  <si>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</si>
  <si>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</si>
  <si>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</si>
  <si>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</si>
  <si>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</si>
  <si>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</si>
  <si>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</si>
  <si>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</si>
  <si>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</si>
  <si>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</si>
  <si>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</si>
  <si>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</si>
  <si>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</si>
  <si>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</si>
  <si>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</si>
  <si>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</si>
  <si>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</si>
  <si>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</si>
  <si>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</si>
  <si>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</si>
  <si>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</si>
  <si>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</si>
  <si>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</si>
  <si>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</si>
  <si>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</si>
  <si>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</si>
  <si>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</si>
  <si>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</si>
  <si>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</si>
  <si>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</si>
  <si>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</si>
  <si>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</si>
  <si>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</si>
  <si>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</si>
  <si>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</si>
  <si>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</si>
  <si>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</si>
  <si>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</si>
  <si>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</si>
  <si>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</si>
  <si>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</si>
  <si>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</si>
  <si>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</si>
  <si>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</si>
  <si>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</si>
  <si>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</si>
  <si>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</si>
  <si>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</si>
  <si>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</si>
  <si>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</si>
  <si>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</si>
  <si>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</si>
  <si>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</si>
  <si>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</si>
  <si>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</si>
  <si>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</si>
  <si>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</si>
  <si>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</si>
  <si>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</si>
  <si>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</si>
  <si>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</si>
  <si>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</si>
  <si>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</si>
  <si>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</si>
  <si>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</si>
  <si>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</si>
  <si>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</si>
  <si>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</si>
  <si>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</si>
  <si>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</si>
  <si>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</si>
  <si>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</si>
  <si>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</si>
  <si>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</si>
  <si>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</si>
  <si>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</si>
  <si>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</si>
  <si>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</si>
  <si>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</si>
  <si>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</si>
  <si>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</si>
  <si>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</si>
  <si>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</si>
  <si>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</si>
  <si>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</si>
  <si>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</si>
  <si>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</si>
  <si>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</si>
  <si>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</si>
  <si>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</si>
  <si>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</si>
  <si>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</si>
  <si>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</si>
  <si>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</si>
  <si>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</si>
  <si>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</si>
  <si>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</si>
  <si>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</si>
  <si>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</si>
  <si>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</si>
  <si>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</si>
  <si>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</si>
  <si>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</si>
  <si>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</si>
  <si>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</si>
  <si>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</si>
  <si>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</si>
  <si>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</si>
  <si>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</si>
  <si>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</si>
  <si>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</si>
  <si>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</si>
  <si>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</si>
  <si>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</si>
  <si>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</si>
  <si>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</si>
  <si>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</si>
  <si>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</si>
  <si>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</si>
  <si>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</si>
  <si>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</si>
  <si>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</si>
  <si>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</si>
  <si>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</si>
  <si>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</si>
  <si>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</si>
  <si>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</si>
  <si>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</si>
  <si>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</si>
  <si>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</si>
  <si>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</si>
  <si>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</si>
  <si>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</si>
  <si>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</si>
  <si>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</si>
  <si>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</si>
  <si>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</si>
  <si>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</si>
  <si>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</si>
  <si>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</si>
  <si>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</si>
  <si>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</si>
  <si>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</si>
  <si>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</si>
  <si>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</si>
  <si>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</si>
  <si>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</si>
  <si>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</si>
  <si>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</si>
  <si>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</si>
  <si>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</si>
  <si>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</si>
  <si>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</si>
  <si>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</si>
  <si>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</si>
  <si>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</si>
  <si>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</si>
  <si>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</si>
  <si>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</si>
  <si>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</si>
  <si>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</si>
  <si>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</si>
  <si>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</si>
  <si>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</si>
  <si>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</si>
  <si>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</si>
  <si>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</si>
  <si>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</si>
  <si>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</si>
  <si>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</si>
  <si>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</si>
  <si>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</si>
  <si>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</si>
  <si>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</si>
  <si>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</si>
  <si>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</si>
  <si>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</si>
  <si>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</si>
  <si>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</si>
  <si>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</si>
  <si>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</si>
  <si>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</si>
  <si>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</si>
  <si>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</si>
  <si>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</si>
  <si>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</si>
  <si>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</si>
  <si>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</si>
  <si>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</si>
  <si>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</si>
  <si>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</si>
  <si>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</si>
  <si>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</si>
  <si>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</si>
  <si>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</si>
  <si>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</si>
  <si>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</si>
  <si>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</si>
  <si>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</si>
  <si>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</si>
  <si>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</si>
  <si>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</si>
  <si>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</si>
  <si>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</si>
  <si>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</si>
  <si>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</si>
  <si>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</si>
  <si>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</si>
  <si>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</si>
  <si>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</si>
  <si>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</si>
  <si>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</si>
  <si>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</si>
  <si>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</si>
  <si>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</si>
  <si>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</si>
  <si>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</si>
  <si>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</si>
  <si>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</si>
  <si>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</si>
  <si>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</si>
  <si>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</si>
  <si>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</si>
  <si>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</si>
  <si>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</si>
  <si>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</si>
  <si>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</si>
  <si>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</si>
  <si>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</si>
  <si>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</si>
  <si>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</si>
  <si>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</si>
  <si>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</si>
  <si>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</si>
  <si>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</si>
  <si>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</si>
  <si>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</si>
  <si>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</si>
  <si>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</si>
  <si>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</si>
  <si>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</si>
  <si>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</si>
  <si>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</si>
  <si>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</si>
  <si>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</si>
  <si>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</si>
  <si>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</si>
  <si>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</si>
  <si>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</si>
  <si>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</si>
  <si>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</si>
  <si>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</si>
  <si>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</si>
  <si>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</si>
  <si>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</si>
  <si>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</si>
  <si>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</si>
  <si>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</si>
  <si>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</si>
  <si>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</si>
  <si>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</si>
  <si>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</si>
  <si>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</si>
  <si>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</si>
  <si>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</si>
  <si>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</si>
  <si>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</si>
  <si>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</si>
  <si>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</si>
  <si>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</si>
  <si>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</si>
  <si>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</si>
  <si>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</si>
  <si>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</si>
  <si>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</si>
  <si>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</si>
  <si>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</si>
  <si>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</si>
  <si>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</si>
  <si>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</si>
  <si>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</si>
  <si>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</si>
  <si>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</si>
  <si>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</si>
  <si>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</si>
  <si>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</si>
  <si>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</si>
  <si>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</si>
  <si>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</si>
  <si>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</si>
  <si>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</si>
  <si>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</si>
  <si>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</si>
  <si>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</si>
  <si>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</si>
  <si>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</si>
  <si>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</si>
  <si>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</si>
  <si>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</si>
  <si>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</si>
  <si>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</si>
  <si>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</si>
  <si>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</si>
  <si>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</si>
  <si>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</si>
  <si>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</si>
  <si>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</si>
  <si>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</si>
  <si>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</si>
  <si>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</si>
  <si>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</si>
  <si>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</si>
  <si>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</si>
  <si>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</si>
  <si>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</si>
  <si>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</si>
  <si>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</si>
  <si>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</si>
  <si>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</si>
  <si>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</si>
  <si>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</si>
  <si>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</si>
  <si>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</si>
  <si>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</si>
  <si>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</si>
  <si>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</si>
  <si>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</si>
  <si>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</si>
  <si>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</si>
  <si>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</si>
  <si>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</si>
  <si>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</si>
  <si>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</si>
  <si>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</si>
  <si>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</si>
  <si>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</si>
  <si>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</si>
  <si>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</si>
  <si>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</si>
  <si>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</si>
  <si>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</si>
  <si>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</si>
  <si>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</si>
  <si>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</si>
  <si>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</si>
  <si>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</si>
  <si>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</si>
  <si>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</si>
  <si>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</si>
  <si>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</si>
  <si>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</si>
  <si>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</si>
  <si>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</si>
  <si>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</si>
  <si>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</si>
  <si>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</si>
  <si>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</si>
  <si>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</si>
  <si>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</si>
  <si>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</si>
  <si>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</si>
  <si>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</si>
  <si>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</si>
  <si>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</si>
  <si>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</si>
  <si>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</si>
  <si>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</si>
  <si>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</si>
  <si>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</si>
  <si>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北方地域旧漁業権者等貸付事業</t>
  </si>
  <si>
    <t>北方対策本部</t>
  </si>
  <si>
    <t>○</t>
  </si>
  <si>
    <t>昭和３６年度</t>
  </si>
  <si>
    <t>-</t>
  </si>
  <si>
    <t>-</t>
  </si>
  <si>
    <t>参事官　齊藤　馨</t>
  </si>
  <si>
    <t>独立行政法人北方領土問題対策協会法
北方地域旧漁業権者等に対する特別措置に関する法律</t>
  </si>
  <si>
    <t>北方領土問題等の解決の促進を図るための基本方針
（平成２２年４月　府・外・国　告示第１号）
独立行政法人北方領土問題対策協会中期目標・計画</t>
  </si>
  <si>
    <t>　北方地域旧漁業権者等に対する特別措置に関する法律に基づき、北方地域旧漁業権者等その他の者に対し、漁業その他の事業及び生活に必要な資金を低利で融通することにより、これらの者の事業の経営と生活の安定を図る。</t>
  </si>
  <si>
    <t>　北方地域旧漁業権者等に対する特別措置に関する法律に基づき、北方地域旧漁業権者等に対し、漁業その他の事業及び生活に必要な資金を低利で融通している。
　同法に基づき、独立行政法人北方領土問題対策協会に「必要な資金の財源に充てるための基金」を置き、かつ、同協会が貸付にかかる業務を行っている。このために必要な経費（利子及び管理費に係る収支差）を同協会に補助するもの。</t>
  </si>
  <si>
    <t>長期借入金利子補給</t>
  </si>
  <si>
    <t>貸付業務管理費補給</t>
  </si>
  <si>
    <t>独法評価の年度評価結果でB評価以上の割合を80％以上とする。（評価数-3件）</t>
  </si>
  <si>
    <t>独法評価の年度評価結果のB評価以上の割合。</t>
  </si>
  <si>
    <t>年度内における貸付決定額</t>
  </si>
  <si>
    <t>年度末において残高を有している利用者数</t>
  </si>
  <si>
    <t>年度末におけるリスク管理債権比率
（当初見込み：26年度2.94以下、27年度2.53以下、28年度2.21以下、29年度1.97以下）</t>
  </si>
  <si>
    <t>X=個人信用情報照会システムランニングコスト
／
Y=申込み照会対象者</t>
  </si>
  <si>
    <t>○年度評価結果
　http://www.hoppou.go.jp/koukailist/service/evaluation/</t>
  </si>
  <si>
    <t>件</t>
  </si>
  <si>
    <t>百万円</t>
  </si>
  <si>
    <t>百万柄</t>
  </si>
  <si>
    <t>人</t>
  </si>
  <si>
    <t>円/t-CO2</t>
  </si>
  <si>
    <t>Ｘ/Ｙ</t>
  </si>
  <si>
    <t>1,146,125/80</t>
  </si>
  <si>
    <t>1,135,046/66</t>
  </si>
  <si>
    <t>無</t>
  </si>
  <si>
    <t>‐</t>
  </si>
  <si>
    <t>北方地域旧漁業権者等の特殊な地位に鑑み、法律に基づき協会が実施するものであり、旧漁業権者等の生活と事業の安定に必要な融資メニューを設定している。</t>
  </si>
  <si>
    <t>北方領土問題の未解決を起因とした法律に基づく特別措置であり、全てを民間に委ねた場合には必ずしも実施されないおそれがあるため、独立行政法人である協会が実施する必要がある。</t>
  </si>
  <si>
    <t>北方四島が半世紀以上にわたりロシアによって法的根拠のない占拠の下に置かれ、旧漁業権者等の高齢化が進む中で、旧漁業権者等の生活と事業の安定性を確保する必要がある。</t>
  </si>
  <si>
    <t>個人信用情報照会システムを利用し、借入申込者の債務状況等を確認し、適正な与信審査を実施している。各種調達は国の基準（会計法）と同様に原則として一般競争に付すことを規程等で定めており、競争性を保っている。</t>
  </si>
  <si>
    <t>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が明らかなことから、妥当と考えている。</t>
  </si>
  <si>
    <t>事業目的に即した、必要なものに限定されている。</t>
  </si>
  <si>
    <t>初期延滞者への督促を重点的に行うなどリスク管理債権の縮減に努めているとともに、調達原則（一般競争）を実施している。</t>
  </si>
  <si>
    <t>リスク管理債権比率が、預金取扱金融機関の平均を下回る健全な状態で推移しているなど見合ったものになっている。</t>
  </si>
  <si>
    <t>　協会が行う融資事業に関し、貸付・回収の現状、資格者等からの要望、今後の見通し等を聴取し、意見交換を行うとともに、協会主催による融資関係機関の連絡会議に出席している。また、補助金の遂行状況など事業の現状把握に努めている。
　毎年度の評価方法は独法改革に伴い、26年度から主務大臣が主体となる手法に変更したが、28年度事業においても有識者を交えた場で、実績については報告書や評価書等により、決算については財務諸表等により協会から説明をさせ、聴取を行い、評価をすることとしている。</t>
  </si>
  <si>
    <t>融資制度の周知や関係金融機関との連携強化、リスク管理債権の縮減、借入者のニーズ把握等に引き続き取り組んでいくこととする。</t>
  </si>
  <si>
    <t>0152</t>
  </si>
  <si>
    <t>0159</t>
  </si>
  <si>
    <t>0155</t>
  </si>
  <si>
    <t>0109</t>
  </si>
  <si>
    <t>0142</t>
  </si>
  <si>
    <t>0157</t>
  </si>
  <si>
    <t>0150</t>
  </si>
  <si>
    <t>独法改革に基づき、26年度から主務大臣主体の業務実績評価となったが、29年度以降も協会からヒアリングを実施し、有識者の意見を踏まえ、評価することとしている。</t>
  </si>
  <si>
    <t>-</t>
  </si>
  <si>
    <t>1,165,365/66</t>
  </si>
  <si>
    <t>３ヵ年平均</t>
  </si>
  <si>
    <t>A.独立行政法人北方領土問題対策協会</t>
  </si>
  <si>
    <t>貸付業務費</t>
  </si>
  <si>
    <t>一般管理費</t>
  </si>
  <si>
    <t>財務費用</t>
  </si>
  <si>
    <t>資産見返補助金等</t>
  </si>
  <si>
    <t>外部委託費等</t>
  </si>
  <si>
    <t>給与、役員報酬等</t>
  </si>
  <si>
    <t>支払利息</t>
  </si>
  <si>
    <t>固定資産取得</t>
  </si>
  <si>
    <t>借入金利息</t>
  </si>
  <si>
    <t>北洋銀行</t>
  </si>
  <si>
    <t>B.北洋銀行等</t>
  </si>
  <si>
    <t>C.大地みらい信用金庫等</t>
  </si>
  <si>
    <t>D.個人</t>
  </si>
  <si>
    <t>外部委託費</t>
  </si>
  <si>
    <t>大地みらい信用金庫</t>
  </si>
  <si>
    <t>人件費</t>
  </si>
  <si>
    <t>旅費</t>
  </si>
  <si>
    <t>役職員給与、退職給付費用</t>
  </si>
  <si>
    <t>役職員等旅費</t>
  </si>
  <si>
    <t>E.明治安田ビルマネジメント(株)等</t>
  </si>
  <si>
    <t>貸付業務費</t>
  </si>
  <si>
    <t>事務所賃借料</t>
  </si>
  <si>
    <t>事務所賃貸料、貸会議室賃借料</t>
  </si>
  <si>
    <t>F. (株)HDC</t>
  </si>
  <si>
    <t>会計ソフト購入</t>
  </si>
  <si>
    <t>オフコンデータ移行</t>
  </si>
  <si>
    <t>独立行政法人北方領土問題対策協会</t>
  </si>
  <si>
    <t>北方地域旧漁業権者等に
対する特別措置</t>
  </si>
  <si>
    <t>補助金等交付</t>
  </si>
  <si>
    <t>-</t>
  </si>
  <si>
    <t>㈱北洋銀行</t>
  </si>
  <si>
    <t>短期借入金利息、長期借入金利息</t>
  </si>
  <si>
    <t>北海道信用漁業協同組合連合会</t>
  </si>
  <si>
    <t>大地みらい信用金庫</t>
  </si>
  <si>
    <t>信金中央金庫</t>
  </si>
  <si>
    <t>㈱三菱UFJ銀行</t>
  </si>
  <si>
    <t>㈱北海道銀行</t>
  </si>
  <si>
    <t>長期借入金利息</t>
  </si>
  <si>
    <t>委託手数料、口座振替手数料</t>
  </si>
  <si>
    <t>富山県信用漁業協同組合連合会</t>
  </si>
  <si>
    <t>北洋システム開発㈱</t>
  </si>
  <si>
    <t>口座振替手数料</t>
  </si>
  <si>
    <t>釧路信用金庫</t>
  </si>
  <si>
    <t>委託手数料</t>
  </si>
  <si>
    <t>㈱北陸銀行</t>
  </si>
  <si>
    <t>にいかわ信用金庫</t>
  </si>
  <si>
    <t>三井住友信託銀行</t>
  </si>
  <si>
    <t>旭川信用金庫</t>
  </si>
  <si>
    <t>個人</t>
  </si>
  <si>
    <t>明治安田生命保険相互会社</t>
  </si>
  <si>
    <t>札幌事務所借上料</t>
  </si>
  <si>
    <t>㈱HDC</t>
  </si>
  <si>
    <t>システム保守料、システム機能追加</t>
  </si>
  <si>
    <t>有限責任あずさ監査法人</t>
  </si>
  <si>
    <t>会計監査人監査</t>
  </si>
  <si>
    <t>日本郵便㈱</t>
  </si>
  <si>
    <t>㈱シー・アイ・シー</t>
  </si>
  <si>
    <t>郵便料</t>
  </si>
  <si>
    <t>個人信用情報照会</t>
  </si>
  <si>
    <t>富士ゼロックス北海道㈱</t>
  </si>
  <si>
    <t>デジタル複合機カウンター料</t>
  </si>
  <si>
    <t>清和堂印刷㈱</t>
  </si>
  <si>
    <t>リーフレット等印刷</t>
  </si>
  <si>
    <t>(一社)日本クレジット協会</t>
  </si>
  <si>
    <t>NTTファイナンス㈱</t>
  </si>
  <si>
    <t>電話代、回線使用料</t>
  </si>
  <si>
    <t>佐々木総合法律事務所</t>
  </si>
  <si>
    <t>顧問料</t>
  </si>
  <si>
    <t>会計ソフト購入等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</si>
</sst>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8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740</xdr:row>
      <xdr:rowOff>104775</xdr:rowOff>
    </xdr:from>
    <xdr:to>
      <xdr:col>48</xdr:col>
      <xdr:colOff>180975</xdr:colOff>
      <xdr:row>761</xdr:row>
      <xdr:rowOff>390525</xdr:rowOff>
    </xdr:to>
    <xdr:pic>
      <xdr:nvPicPr>
        <xdr:cNvPr id="1" name="図 3"/>
        <xdr:cNvPicPr preferRelativeResize="1">
          <a:picLocks noChangeAspect="1"/>
        </xdr:cNvPicPr>
      </xdr:nvPicPr>
      <xdr:blipFill>
        <a:blip r:embed="rId1"/>
        <a:stretch>
          <a:fillRect/>
        </a:stretch>
      </xdr:blipFill>
      <xdr:spPr>
        <a:xfrm>
          <a:off x="1609725" y="36880800"/>
          <a:ext cx="8172450" cy="852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0" t="s">
        <v>0</v>
      </c>
      <c r="AK2" s="920"/>
      <c r="AL2" s="920"/>
      <c r="AM2" s="920"/>
      <c r="AN2" s="920"/>
      <c r="AO2" s="921"/>
      <c r="AP2" s="921"/>
      <c r="AQ2" s="921"/>
      <c r="AR2" s="65">
        <f>IF(OR(AO2="　",AO2=""),"","-")</f>
      </c>
      <c r="AS2" s="922">
        <v>163</v>
      </c>
      <c r="AT2" s="922"/>
      <c r="AU2" s="922"/>
      <c r="AV2" s="43">
        <f>IF(AW2="","","-")</f>
      </c>
      <c r="AW2" s="893"/>
      <c r="AX2" s="893"/>
    </row>
    <row r="3" spans="1:50" ht="21" customHeight="1" thickBot="1">
      <c r="A3" s="850" t="s">
        <v>448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463</v>
      </c>
      <c r="AK3" s="852"/>
      <c r="AL3" s="852"/>
      <c r="AM3" s="852"/>
      <c r="AN3" s="852"/>
      <c r="AO3" s="852"/>
      <c r="AP3" s="852"/>
      <c r="AQ3" s="852"/>
      <c r="AR3" s="852"/>
      <c r="AS3" s="852"/>
      <c r="AT3" s="852"/>
      <c r="AU3" s="852"/>
      <c r="AV3" s="852"/>
      <c r="AW3" s="852"/>
      <c r="AX3" s="24" t="s">
        <v>64</v>
      </c>
    </row>
    <row r="4" spans="1:50" ht="24.75" customHeight="1">
      <c r="A4" s="687" t="s">
        <v>25</v>
      </c>
      <c r="B4" s="688"/>
      <c r="C4" s="688"/>
      <c r="D4" s="688"/>
      <c r="E4" s="688"/>
      <c r="F4" s="688"/>
      <c r="G4" s="665" t="s">
        <v>464</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465</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c r="A5" s="675" t="s">
        <v>66</v>
      </c>
      <c r="B5" s="676"/>
      <c r="C5" s="676"/>
      <c r="D5" s="676"/>
      <c r="E5" s="676"/>
      <c r="F5" s="677"/>
      <c r="G5" s="822" t="s">
        <v>467</v>
      </c>
      <c r="H5" s="823"/>
      <c r="I5" s="823"/>
      <c r="J5" s="823"/>
      <c r="K5" s="823"/>
      <c r="L5" s="823"/>
      <c r="M5" s="824" t="s">
        <v>65</v>
      </c>
      <c r="N5" s="825"/>
      <c r="O5" s="825"/>
      <c r="P5" s="825"/>
      <c r="Q5" s="825"/>
      <c r="R5" s="826"/>
      <c r="S5" s="827"/>
      <c r="T5" s="823"/>
      <c r="U5" s="823"/>
      <c r="V5" s="823"/>
      <c r="W5" s="823"/>
      <c r="X5" s="828"/>
      <c r="Y5" s="681" t="s">
        <v>3</v>
      </c>
      <c r="Z5" s="525"/>
      <c r="AA5" s="525"/>
      <c r="AB5" s="525"/>
      <c r="AC5" s="525"/>
      <c r="AD5" s="526"/>
      <c r="AE5" s="682" t="s">
        <v>469</v>
      </c>
      <c r="AF5" s="682"/>
      <c r="AG5" s="682"/>
      <c r="AH5" s="682"/>
      <c r="AI5" s="682"/>
      <c r="AJ5" s="682"/>
      <c r="AK5" s="682"/>
      <c r="AL5" s="682"/>
      <c r="AM5" s="682"/>
      <c r="AN5" s="682"/>
      <c r="AO5" s="682"/>
      <c r="AP5" s="683"/>
      <c r="AQ5" s="684" t="s">
        <v>470</v>
      </c>
      <c r="AR5" s="685"/>
      <c r="AS5" s="685"/>
      <c r="AT5" s="685"/>
      <c r="AU5" s="685"/>
      <c r="AV5" s="685"/>
      <c r="AW5" s="685"/>
      <c r="AX5" s="686"/>
    </row>
    <row r="6" spans="1:50" ht="39" customHeight="1">
      <c r="A6" s="689" t="s">
        <v>4</v>
      </c>
      <c r="B6" s="690"/>
      <c r="C6" s="690"/>
      <c r="D6" s="690"/>
      <c r="E6" s="690"/>
      <c r="F6" s="690"/>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471</v>
      </c>
      <c r="H7" s="481"/>
      <c r="I7" s="481"/>
      <c r="J7" s="481"/>
      <c r="K7" s="481"/>
      <c r="L7" s="481"/>
      <c r="M7" s="481"/>
      <c r="N7" s="481"/>
      <c r="O7" s="481"/>
      <c r="P7" s="481"/>
      <c r="Q7" s="481"/>
      <c r="R7" s="481"/>
      <c r="S7" s="481"/>
      <c r="T7" s="481"/>
      <c r="U7" s="481"/>
      <c r="V7" s="481"/>
      <c r="W7" s="481"/>
      <c r="X7" s="482"/>
      <c r="Y7" s="904" t="s">
        <v>461</v>
      </c>
      <c r="Z7" s="425"/>
      <c r="AA7" s="425"/>
      <c r="AB7" s="425"/>
      <c r="AC7" s="425"/>
      <c r="AD7" s="905"/>
      <c r="AE7" s="894" t="s">
        <v>472</v>
      </c>
      <c r="AF7" s="895"/>
      <c r="AG7" s="895"/>
      <c r="AH7" s="895"/>
      <c r="AI7" s="895"/>
      <c r="AJ7" s="895"/>
      <c r="AK7" s="895"/>
      <c r="AL7" s="895"/>
      <c r="AM7" s="895"/>
      <c r="AN7" s="895"/>
      <c r="AO7" s="895"/>
      <c r="AP7" s="895"/>
      <c r="AQ7" s="895"/>
      <c r="AR7" s="895"/>
      <c r="AS7" s="895"/>
      <c r="AT7" s="895"/>
      <c r="AU7" s="895"/>
      <c r="AV7" s="895"/>
      <c r="AW7" s="895"/>
      <c r="AX7" s="896"/>
    </row>
    <row r="8" spans="1:50" ht="53.25" customHeight="1">
      <c r="A8" s="477" t="s">
        <v>341</v>
      </c>
      <c r="B8" s="478"/>
      <c r="C8" s="478"/>
      <c r="D8" s="478"/>
      <c r="E8" s="478"/>
      <c r="F8" s="479"/>
      <c r="G8" s="923" t="str">
        <f>'入力規則等'!A26</f>
        <v>-</v>
      </c>
      <c r="H8" s="703"/>
      <c r="I8" s="703"/>
      <c r="J8" s="703"/>
      <c r="K8" s="703"/>
      <c r="L8" s="703"/>
      <c r="M8" s="703"/>
      <c r="N8" s="703"/>
      <c r="O8" s="703"/>
      <c r="P8" s="703"/>
      <c r="Q8" s="703"/>
      <c r="R8" s="703"/>
      <c r="S8" s="703"/>
      <c r="T8" s="703"/>
      <c r="U8" s="703"/>
      <c r="V8" s="703"/>
      <c r="W8" s="703"/>
      <c r="X8" s="924"/>
      <c r="Y8" s="829" t="s">
        <v>342</v>
      </c>
      <c r="Z8" s="830"/>
      <c r="AA8" s="830"/>
      <c r="AB8" s="830"/>
      <c r="AC8" s="830"/>
      <c r="AD8" s="831"/>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c r="A9" s="832" t="s">
        <v>23</v>
      </c>
      <c r="B9" s="833"/>
      <c r="C9" s="833"/>
      <c r="D9" s="833"/>
      <c r="E9" s="833"/>
      <c r="F9" s="833"/>
      <c r="G9" s="834" t="s">
        <v>473</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c r="A10" s="643" t="s">
        <v>29</v>
      </c>
      <c r="B10" s="644"/>
      <c r="C10" s="644"/>
      <c r="D10" s="644"/>
      <c r="E10" s="644"/>
      <c r="F10" s="644"/>
      <c r="G10" s="737" t="s">
        <v>474</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c r="A12" s="925" t="s">
        <v>24</v>
      </c>
      <c r="B12" s="926"/>
      <c r="C12" s="926"/>
      <c r="D12" s="926"/>
      <c r="E12" s="926"/>
      <c r="F12" s="927"/>
      <c r="G12" s="743"/>
      <c r="H12" s="744"/>
      <c r="I12" s="744"/>
      <c r="J12" s="744"/>
      <c r="K12" s="744"/>
      <c r="L12" s="744"/>
      <c r="M12" s="744"/>
      <c r="N12" s="744"/>
      <c r="O12" s="744"/>
      <c r="P12" s="397" t="s">
        <v>309</v>
      </c>
      <c r="Q12" s="398"/>
      <c r="R12" s="398"/>
      <c r="S12" s="398"/>
      <c r="T12" s="398"/>
      <c r="U12" s="398"/>
      <c r="V12" s="399"/>
      <c r="W12" s="397" t="s">
        <v>315</v>
      </c>
      <c r="X12" s="398"/>
      <c r="Y12" s="398"/>
      <c r="Z12" s="398"/>
      <c r="AA12" s="398"/>
      <c r="AB12" s="398"/>
      <c r="AC12" s="399"/>
      <c r="AD12" s="397" t="s">
        <v>389</v>
      </c>
      <c r="AE12" s="398"/>
      <c r="AF12" s="398"/>
      <c r="AG12" s="398"/>
      <c r="AH12" s="398"/>
      <c r="AI12" s="398"/>
      <c r="AJ12" s="399"/>
      <c r="AK12" s="397" t="s">
        <v>449</v>
      </c>
      <c r="AL12" s="398"/>
      <c r="AM12" s="398"/>
      <c r="AN12" s="398"/>
      <c r="AO12" s="398"/>
      <c r="AP12" s="398"/>
      <c r="AQ12" s="399"/>
      <c r="AR12" s="397" t="s">
        <v>450</v>
      </c>
      <c r="AS12" s="398"/>
      <c r="AT12" s="398"/>
      <c r="AU12" s="398"/>
      <c r="AV12" s="398"/>
      <c r="AW12" s="398"/>
      <c r="AX12" s="705"/>
    </row>
    <row r="13" spans="1:50" ht="21" customHeight="1">
      <c r="A13" s="599"/>
      <c r="B13" s="600"/>
      <c r="C13" s="600"/>
      <c r="D13" s="600"/>
      <c r="E13" s="600"/>
      <c r="F13" s="601"/>
      <c r="G13" s="706" t="s">
        <v>6</v>
      </c>
      <c r="H13" s="707"/>
      <c r="I13" s="747" t="s">
        <v>7</v>
      </c>
      <c r="J13" s="748"/>
      <c r="K13" s="748"/>
      <c r="L13" s="748"/>
      <c r="M13" s="748"/>
      <c r="N13" s="748"/>
      <c r="O13" s="749"/>
      <c r="P13" s="640">
        <v>178</v>
      </c>
      <c r="Q13" s="641"/>
      <c r="R13" s="641"/>
      <c r="S13" s="641"/>
      <c r="T13" s="641"/>
      <c r="U13" s="641"/>
      <c r="V13" s="642"/>
      <c r="W13" s="640">
        <v>154</v>
      </c>
      <c r="X13" s="641"/>
      <c r="Y13" s="641"/>
      <c r="Z13" s="641"/>
      <c r="AA13" s="641"/>
      <c r="AB13" s="641"/>
      <c r="AC13" s="642"/>
      <c r="AD13" s="640">
        <v>157</v>
      </c>
      <c r="AE13" s="641"/>
      <c r="AF13" s="641"/>
      <c r="AG13" s="641"/>
      <c r="AH13" s="641"/>
      <c r="AI13" s="641"/>
      <c r="AJ13" s="642"/>
      <c r="AK13" s="640">
        <v>144</v>
      </c>
      <c r="AL13" s="641"/>
      <c r="AM13" s="641"/>
      <c r="AN13" s="641"/>
      <c r="AO13" s="641"/>
      <c r="AP13" s="641"/>
      <c r="AQ13" s="642"/>
      <c r="AR13" s="901"/>
      <c r="AS13" s="902"/>
      <c r="AT13" s="902"/>
      <c r="AU13" s="902"/>
      <c r="AV13" s="902"/>
      <c r="AW13" s="902"/>
      <c r="AX13" s="903"/>
    </row>
    <row r="14" spans="1:50" ht="21" customHeight="1">
      <c r="A14" s="599"/>
      <c r="B14" s="600"/>
      <c r="C14" s="600"/>
      <c r="D14" s="600"/>
      <c r="E14" s="600"/>
      <c r="F14" s="601"/>
      <c r="G14" s="708"/>
      <c r="H14" s="709"/>
      <c r="I14" s="694" t="s">
        <v>8</v>
      </c>
      <c r="J14" s="745"/>
      <c r="K14" s="745"/>
      <c r="L14" s="745"/>
      <c r="M14" s="745"/>
      <c r="N14" s="745"/>
      <c r="O14" s="746"/>
      <c r="P14" s="640" t="s">
        <v>469</v>
      </c>
      <c r="Q14" s="641"/>
      <c r="R14" s="641"/>
      <c r="S14" s="641"/>
      <c r="T14" s="641"/>
      <c r="U14" s="641"/>
      <c r="V14" s="642"/>
      <c r="W14" s="640" t="s">
        <v>469</v>
      </c>
      <c r="X14" s="641"/>
      <c r="Y14" s="641"/>
      <c r="Z14" s="641"/>
      <c r="AA14" s="641"/>
      <c r="AB14" s="641"/>
      <c r="AC14" s="642"/>
      <c r="AD14" s="640" t="s">
        <v>469</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c r="A15" s="599"/>
      <c r="B15" s="600"/>
      <c r="C15" s="600"/>
      <c r="D15" s="600"/>
      <c r="E15" s="600"/>
      <c r="F15" s="601"/>
      <c r="G15" s="708"/>
      <c r="H15" s="709"/>
      <c r="I15" s="694" t="s">
        <v>50</v>
      </c>
      <c r="J15" s="695"/>
      <c r="K15" s="695"/>
      <c r="L15" s="695"/>
      <c r="M15" s="695"/>
      <c r="N15" s="695"/>
      <c r="O15" s="696"/>
      <c r="P15" s="640" t="s">
        <v>469</v>
      </c>
      <c r="Q15" s="641"/>
      <c r="R15" s="641"/>
      <c r="S15" s="641"/>
      <c r="T15" s="641"/>
      <c r="U15" s="641"/>
      <c r="V15" s="642"/>
      <c r="W15" s="640" t="s">
        <v>469</v>
      </c>
      <c r="X15" s="641"/>
      <c r="Y15" s="641"/>
      <c r="Z15" s="641"/>
      <c r="AA15" s="641"/>
      <c r="AB15" s="641"/>
      <c r="AC15" s="642"/>
      <c r="AD15" s="640" t="s">
        <v>469</v>
      </c>
      <c r="AE15" s="641"/>
      <c r="AF15" s="641"/>
      <c r="AG15" s="641"/>
      <c r="AH15" s="641"/>
      <c r="AI15" s="641"/>
      <c r="AJ15" s="642"/>
      <c r="AK15" s="640"/>
      <c r="AL15" s="641"/>
      <c r="AM15" s="641"/>
      <c r="AN15" s="641"/>
      <c r="AO15" s="641"/>
      <c r="AP15" s="641"/>
      <c r="AQ15" s="642"/>
      <c r="AR15" s="640"/>
      <c r="AS15" s="641"/>
      <c r="AT15" s="641"/>
      <c r="AU15" s="641"/>
      <c r="AV15" s="641"/>
      <c r="AW15" s="641"/>
      <c r="AX15" s="789"/>
    </row>
    <row r="16" spans="1:50" ht="21" customHeight="1">
      <c r="A16" s="599"/>
      <c r="B16" s="600"/>
      <c r="C16" s="600"/>
      <c r="D16" s="600"/>
      <c r="E16" s="600"/>
      <c r="F16" s="601"/>
      <c r="G16" s="708"/>
      <c r="H16" s="709"/>
      <c r="I16" s="694" t="s">
        <v>51</v>
      </c>
      <c r="J16" s="695"/>
      <c r="K16" s="695"/>
      <c r="L16" s="695"/>
      <c r="M16" s="695"/>
      <c r="N16" s="695"/>
      <c r="O16" s="696"/>
      <c r="P16" s="640" t="s">
        <v>469</v>
      </c>
      <c r="Q16" s="641"/>
      <c r="R16" s="641"/>
      <c r="S16" s="641"/>
      <c r="T16" s="641"/>
      <c r="U16" s="641"/>
      <c r="V16" s="642"/>
      <c r="W16" s="640" t="s">
        <v>469</v>
      </c>
      <c r="X16" s="641"/>
      <c r="Y16" s="641"/>
      <c r="Z16" s="641"/>
      <c r="AA16" s="641"/>
      <c r="AB16" s="641"/>
      <c r="AC16" s="642"/>
      <c r="AD16" s="640" t="s">
        <v>469</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c r="A17" s="599"/>
      <c r="B17" s="600"/>
      <c r="C17" s="600"/>
      <c r="D17" s="600"/>
      <c r="E17" s="600"/>
      <c r="F17" s="601"/>
      <c r="G17" s="708"/>
      <c r="H17" s="709"/>
      <c r="I17" s="694" t="s">
        <v>49</v>
      </c>
      <c r="J17" s="745"/>
      <c r="K17" s="745"/>
      <c r="L17" s="745"/>
      <c r="M17" s="745"/>
      <c r="N17" s="745"/>
      <c r="O17" s="746"/>
      <c r="P17" s="640" t="s">
        <v>469</v>
      </c>
      <c r="Q17" s="641"/>
      <c r="R17" s="641"/>
      <c r="S17" s="641"/>
      <c r="T17" s="641"/>
      <c r="U17" s="641"/>
      <c r="V17" s="642"/>
      <c r="W17" s="640" t="s">
        <v>469</v>
      </c>
      <c r="X17" s="641"/>
      <c r="Y17" s="641"/>
      <c r="Z17" s="641"/>
      <c r="AA17" s="641"/>
      <c r="AB17" s="641"/>
      <c r="AC17" s="642"/>
      <c r="AD17" s="640" t="s">
        <v>469</v>
      </c>
      <c r="AE17" s="641"/>
      <c r="AF17" s="641"/>
      <c r="AG17" s="641"/>
      <c r="AH17" s="641"/>
      <c r="AI17" s="641"/>
      <c r="AJ17" s="642"/>
      <c r="AK17" s="640"/>
      <c r="AL17" s="641"/>
      <c r="AM17" s="641"/>
      <c r="AN17" s="641"/>
      <c r="AO17" s="641"/>
      <c r="AP17" s="641"/>
      <c r="AQ17" s="642"/>
      <c r="AR17" s="899"/>
      <c r="AS17" s="899"/>
      <c r="AT17" s="899"/>
      <c r="AU17" s="899"/>
      <c r="AV17" s="899"/>
      <c r="AW17" s="899"/>
      <c r="AX17" s="900"/>
    </row>
    <row r="18" spans="1:50" ht="24.75" customHeight="1">
      <c r="A18" s="599"/>
      <c r="B18" s="600"/>
      <c r="C18" s="600"/>
      <c r="D18" s="600"/>
      <c r="E18" s="600"/>
      <c r="F18" s="601"/>
      <c r="G18" s="710"/>
      <c r="H18" s="711"/>
      <c r="I18" s="699" t="s">
        <v>20</v>
      </c>
      <c r="J18" s="700"/>
      <c r="K18" s="700"/>
      <c r="L18" s="700"/>
      <c r="M18" s="700"/>
      <c r="N18" s="700"/>
      <c r="O18" s="701"/>
      <c r="P18" s="861">
        <f>SUM(P13:V17)</f>
        <v>178</v>
      </c>
      <c r="Q18" s="862"/>
      <c r="R18" s="862"/>
      <c r="S18" s="862"/>
      <c r="T18" s="862"/>
      <c r="U18" s="862"/>
      <c r="V18" s="863"/>
      <c r="W18" s="861">
        <f>SUM(W13:AC17)</f>
        <v>154</v>
      </c>
      <c r="X18" s="862"/>
      <c r="Y18" s="862"/>
      <c r="Z18" s="862"/>
      <c r="AA18" s="862"/>
      <c r="AB18" s="862"/>
      <c r="AC18" s="863"/>
      <c r="AD18" s="861">
        <f>SUM(AD13:AJ17)</f>
        <v>157</v>
      </c>
      <c r="AE18" s="862"/>
      <c r="AF18" s="862"/>
      <c r="AG18" s="862"/>
      <c r="AH18" s="862"/>
      <c r="AI18" s="862"/>
      <c r="AJ18" s="863"/>
      <c r="AK18" s="861">
        <f>SUM(AK13:AQ17)</f>
        <v>144</v>
      </c>
      <c r="AL18" s="862"/>
      <c r="AM18" s="862"/>
      <c r="AN18" s="862"/>
      <c r="AO18" s="862"/>
      <c r="AP18" s="862"/>
      <c r="AQ18" s="863"/>
      <c r="AR18" s="861">
        <f>SUM(AR13:AX17)</f>
        <v>0</v>
      </c>
      <c r="AS18" s="862"/>
      <c r="AT18" s="862"/>
      <c r="AU18" s="862"/>
      <c r="AV18" s="862"/>
      <c r="AW18" s="862"/>
      <c r="AX18" s="864"/>
    </row>
    <row r="19" spans="1:50" ht="24.75" customHeight="1">
      <c r="A19" s="599"/>
      <c r="B19" s="600"/>
      <c r="C19" s="600"/>
      <c r="D19" s="600"/>
      <c r="E19" s="600"/>
      <c r="F19" s="601"/>
      <c r="G19" s="859" t="s">
        <v>9</v>
      </c>
      <c r="H19" s="860"/>
      <c r="I19" s="860"/>
      <c r="J19" s="860"/>
      <c r="K19" s="860"/>
      <c r="L19" s="860"/>
      <c r="M19" s="860"/>
      <c r="N19" s="860"/>
      <c r="O19" s="860"/>
      <c r="P19" s="640">
        <v>178</v>
      </c>
      <c r="Q19" s="641"/>
      <c r="R19" s="641"/>
      <c r="S19" s="641"/>
      <c r="T19" s="641"/>
      <c r="U19" s="641"/>
      <c r="V19" s="642"/>
      <c r="W19" s="640">
        <v>154</v>
      </c>
      <c r="X19" s="641"/>
      <c r="Y19" s="641"/>
      <c r="Z19" s="641"/>
      <c r="AA19" s="641"/>
      <c r="AB19" s="641"/>
      <c r="AC19" s="642"/>
      <c r="AD19" s="640">
        <v>123</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59" t="s">
        <v>10</v>
      </c>
      <c r="H20" s="860"/>
      <c r="I20" s="860"/>
      <c r="J20" s="860"/>
      <c r="K20" s="860"/>
      <c r="L20" s="860"/>
      <c r="M20" s="860"/>
      <c r="N20" s="860"/>
      <c r="O20" s="860"/>
      <c r="P20" s="297">
        <f>IF(P18=0,"-",SUM(P19)/P18)</f>
        <v>1</v>
      </c>
      <c r="Q20" s="297"/>
      <c r="R20" s="297"/>
      <c r="S20" s="297"/>
      <c r="T20" s="297"/>
      <c r="U20" s="297"/>
      <c r="V20" s="297"/>
      <c r="W20" s="297">
        <f>IF(W18=0,"-",SUM(W19)/W18)</f>
        <v>1</v>
      </c>
      <c r="X20" s="297"/>
      <c r="Y20" s="297"/>
      <c r="Z20" s="297"/>
      <c r="AA20" s="297"/>
      <c r="AB20" s="297"/>
      <c r="AC20" s="297"/>
      <c r="AD20" s="297">
        <f>IF(AD18=0,"-",SUM(AD19)/AD18)</f>
        <v>0.7834394904458599</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2"/>
      <c r="B21" s="833"/>
      <c r="C21" s="833"/>
      <c r="D21" s="833"/>
      <c r="E21" s="833"/>
      <c r="F21" s="928"/>
      <c r="G21" s="295" t="s">
        <v>413</v>
      </c>
      <c r="H21" s="296"/>
      <c r="I21" s="296"/>
      <c r="J21" s="296"/>
      <c r="K21" s="296"/>
      <c r="L21" s="296"/>
      <c r="M21" s="296"/>
      <c r="N21" s="296"/>
      <c r="O21" s="296"/>
      <c r="P21" s="297">
        <f>IF(P19=0,"-",SUM(P19)/SUM(P13,P14))</f>
        <v>1</v>
      </c>
      <c r="Q21" s="297"/>
      <c r="R21" s="297"/>
      <c r="S21" s="297"/>
      <c r="T21" s="297"/>
      <c r="U21" s="297"/>
      <c r="V21" s="297"/>
      <c r="W21" s="297">
        <f>IF(W19=0,"-",SUM(W19)/SUM(W13,W14))</f>
        <v>1</v>
      </c>
      <c r="X21" s="297"/>
      <c r="Y21" s="297"/>
      <c r="Z21" s="297"/>
      <c r="AA21" s="297"/>
      <c r="AB21" s="297"/>
      <c r="AC21" s="297"/>
      <c r="AD21" s="297">
        <f>IF(AD19=0,"-",SUM(AD19)/SUM(AD13,AD14))</f>
        <v>0.7834394904458599</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6" t="s">
        <v>453</v>
      </c>
      <c r="B22" s="947"/>
      <c r="C22" s="947"/>
      <c r="D22" s="947"/>
      <c r="E22" s="947"/>
      <c r="F22" s="948"/>
      <c r="G22" s="933" t="s">
        <v>391</v>
      </c>
      <c r="H22" s="201"/>
      <c r="I22" s="201"/>
      <c r="J22" s="201"/>
      <c r="K22" s="201"/>
      <c r="L22" s="201"/>
      <c r="M22" s="201"/>
      <c r="N22" s="201"/>
      <c r="O22" s="202"/>
      <c r="P22" s="918" t="s">
        <v>451</v>
      </c>
      <c r="Q22" s="201"/>
      <c r="R22" s="201"/>
      <c r="S22" s="201"/>
      <c r="T22" s="201"/>
      <c r="U22" s="201"/>
      <c r="V22" s="202"/>
      <c r="W22" s="918" t="s">
        <v>452</v>
      </c>
      <c r="X22" s="201"/>
      <c r="Y22" s="201"/>
      <c r="Z22" s="201"/>
      <c r="AA22" s="201"/>
      <c r="AB22" s="201"/>
      <c r="AC22" s="202"/>
      <c r="AD22" s="918" t="s">
        <v>390</v>
      </c>
      <c r="AE22" s="201"/>
      <c r="AF22" s="201"/>
      <c r="AG22" s="201"/>
      <c r="AH22" s="201"/>
      <c r="AI22" s="201"/>
      <c r="AJ22" s="201"/>
      <c r="AK22" s="201"/>
      <c r="AL22" s="201"/>
      <c r="AM22" s="201"/>
      <c r="AN22" s="201"/>
      <c r="AO22" s="201"/>
      <c r="AP22" s="201"/>
      <c r="AQ22" s="201"/>
      <c r="AR22" s="201"/>
      <c r="AS22" s="201"/>
      <c r="AT22" s="201"/>
      <c r="AU22" s="201"/>
      <c r="AV22" s="201"/>
      <c r="AW22" s="201"/>
      <c r="AX22" s="955"/>
    </row>
    <row r="23" spans="1:50" ht="25.5" customHeight="1">
      <c r="A23" s="949"/>
      <c r="B23" s="950"/>
      <c r="C23" s="950"/>
      <c r="D23" s="950"/>
      <c r="E23" s="950"/>
      <c r="F23" s="951"/>
      <c r="G23" s="934" t="s">
        <v>475</v>
      </c>
      <c r="H23" s="935"/>
      <c r="I23" s="935"/>
      <c r="J23" s="935"/>
      <c r="K23" s="935"/>
      <c r="L23" s="935"/>
      <c r="M23" s="935"/>
      <c r="N23" s="935"/>
      <c r="O23" s="936"/>
      <c r="P23" s="901">
        <v>12</v>
      </c>
      <c r="Q23" s="902"/>
      <c r="R23" s="902"/>
      <c r="S23" s="902"/>
      <c r="T23" s="902"/>
      <c r="U23" s="902"/>
      <c r="V23" s="919"/>
      <c r="W23" s="901"/>
      <c r="X23" s="902"/>
      <c r="Y23" s="902"/>
      <c r="Z23" s="902"/>
      <c r="AA23" s="902"/>
      <c r="AB23" s="902"/>
      <c r="AC23" s="919"/>
      <c r="AD23" s="956"/>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customHeight="1">
      <c r="A24" s="949"/>
      <c r="B24" s="950"/>
      <c r="C24" s="950"/>
      <c r="D24" s="950"/>
      <c r="E24" s="950"/>
      <c r="F24" s="951"/>
      <c r="G24" s="937" t="s">
        <v>476</v>
      </c>
      <c r="H24" s="938"/>
      <c r="I24" s="938"/>
      <c r="J24" s="938"/>
      <c r="K24" s="938"/>
      <c r="L24" s="938"/>
      <c r="M24" s="938"/>
      <c r="N24" s="938"/>
      <c r="O24" s="939"/>
      <c r="P24" s="640">
        <v>132</v>
      </c>
      <c r="Q24" s="641"/>
      <c r="R24" s="641"/>
      <c r="S24" s="641"/>
      <c r="T24" s="641"/>
      <c r="U24" s="641"/>
      <c r="V24" s="642"/>
      <c r="W24" s="640"/>
      <c r="X24" s="641"/>
      <c r="Y24" s="641"/>
      <c r="Z24" s="641"/>
      <c r="AA24" s="641"/>
      <c r="AB24" s="641"/>
      <c r="AC24" s="642"/>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customHeight="1">
      <c r="A25" s="949"/>
      <c r="B25" s="950"/>
      <c r="C25" s="950"/>
      <c r="D25" s="950"/>
      <c r="E25" s="950"/>
      <c r="F25" s="951"/>
      <c r="G25" s="937"/>
      <c r="H25" s="938"/>
      <c r="I25" s="938"/>
      <c r="J25" s="938"/>
      <c r="K25" s="938"/>
      <c r="L25" s="938"/>
      <c r="M25" s="938"/>
      <c r="N25" s="938"/>
      <c r="O25" s="939"/>
      <c r="P25" s="640"/>
      <c r="Q25" s="641"/>
      <c r="R25" s="641"/>
      <c r="S25" s="641"/>
      <c r="T25" s="641"/>
      <c r="U25" s="641"/>
      <c r="V25" s="642"/>
      <c r="W25" s="640"/>
      <c r="X25" s="641"/>
      <c r="Y25" s="641"/>
      <c r="Z25" s="641"/>
      <c r="AA25" s="641"/>
      <c r="AB25" s="641"/>
      <c r="AC25" s="642"/>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customHeight="1">
      <c r="A26" s="949"/>
      <c r="B26" s="950"/>
      <c r="C26" s="950"/>
      <c r="D26" s="950"/>
      <c r="E26" s="950"/>
      <c r="F26" s="951"/>
      <c r="G26" s="937"/>
      <c r="H26" s="938"/>
      <c r="I26" s="938"/>
      <c r="J26" s="938"/>
      <c r="K26" s="938"/>
      <c r="L26" s="938"/>
      <c r="M26" s="938"/>
      <c r="N26" s="938"/>
      <c r="O26" s="939"/>
      <c r="P26" s="640"/>
      <c r="Q26" s="641"/>
      <c r="R26" s="641"/>
      <c r="S26" s="641"/>
      <c r="T26" s="641"/>
      <c r="U26" s="641"/>
      <c r="V26" s="642"/>
      <c r="W26" s="640"/>
      <c r="X26" s="641"/>
      <c r="Y26" s="641"/>
      <c r="Z26" s="641"/>
      <c r="AA26" s="641"/>
      <c r="AB26" s="641"/>
      <c r="AC26" s="642"/>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customHeight="1">
      <c r="A27" s="949"/>
      <c r="B27" s="950"/>
      <c r="C27" s="950"/>
      <c r="D27" s="950"/>
      <c r="E27" s="950"/>
      <c r="F27" s="951"/>
      <c r="G27" s="937"/>
      <c r="H27" s="938"/>
      <c r="I27" s="938"/>
      <c r="J27" s="938"/>
      <c r="K27" s="938"/>
      <c r="L27" s="938"/>
      <c r="M27" s="938"/>
      <c r="N27" s="938"/>
      <c r="O27" s="939"/>
      <c r="P27" s="640"/>
      <c r="Q27" s="641"/>
      <c r="R27" s="641"/>
      <c r="S27" s="641"/>
      <c r="T27" s="641"/>
      <c r="U27" s="641"/>
      <c r="V27" s="642"/>
      <c r="W27" s="640"/>
      <c r="X27" s="641"/>
      <c r="Y27" s="641"/>
      <c r="Z27" s="641"/>
      <c r="AA27" s="641"/>
      <c r="AB27" s="641"/>
      <c r="AC27" s="642"/>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customHeight="1">
      <c r="A28" s="949"/>
      <c r="B28" s="950"/>
      <c r="C28" s="950"/>
      <c r="D28" s="950"/>
      <c r="E28" s="950"/>
      <c r="F28" s="951"/>
      <c r="G28" s="940" t="s">
        <v>395</v>
      </c>
      <c r="H28" s="941"/>
      <c r="I28" s="941"/>
      <c r="J28" s="941"/>
      <c r="K28" s="941"/>
      <c r="L28" s="941"/>
      <c r="M28" s="941"/>
      <c r="N28" s="941"/>
      <c r="O28" s="942"/>
      <c r="P28" s="861">
        <f>P29-SUM(P23:P27)</f>
        <v>0</v>
      </c>
      <c r="Q28" s="862"/>
      <c r="R28" s="862"/>
      <c r="S28" s="862"/>
      <c r="T28" s="862"/>
      <c r="U28" s="862"/>
      <c r="V28" s="863"/>
      <c r="W28" s="861">
        <f>W29-SUM(W23:W27)</f>
        <v>0</v>
      </c>
      <c r="X28" s="862"/>
      <c r="Y28" s="862"/>
      <c r="Z28" s="862"/>
      <c r="AA28" s="862"/>
      <c r="AB28" s="862"/>
      <c r="AC28" s="863"/>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c r="A29" s="952"/>
      <c r="B29" s="953"/>
      <c r="C29" s="953"/>
      <c r="D29" s="953"/>
      <c r="E29" s="953"/>
      <c r="F29" s="954"/>
      <c r="G29" s="943" t="s">
        <v>392</v>
      </c>
      <c r="H29" s="944"/>
      <c r="I29" s="944"/>
      <c r="J29" s="944"/>
      <c r="K29" s="944"/>
      <c r="L29" s="944"/>
      <c r="M29" s="944"/>
      <c r="N29" s="944"/>
      <c r="O29" s="945"/>
      <c r="P29" s="915">
        <f>AK13</f>
        <v>144</v>
      </c>
      <c r="Q29" s="916"/>
      <c r="R29" s="916"/>
      <c r="S29" s="916"/>
      <c r="T29" s="916"/>
      <c r="U29" s="916"/>
      <c r="V29" s="917"/>
      <c r="W29" s="915">
        <f>AR13</f>
        <v>0</v>
      </c>
      <c r="X29" s="916"/>
      <c r="Y29" s="916"/>
      <c r="Z29" s="916"/>
      <c r="AA29" s="916"/>
      <c r="AB29" s="916"/>
      <c r="AC29" s="917"/>
      <c r="AD29" s="962"/>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c r="A30" s="844" t="s">
        <v>408</v>
      </c>
      <c r="B30" s="845"/>
      <c r="C30" s="845"/>
      <c r="D30" s="845"/>
      <c r="E30" s="845"/>
      <c r="F30" s="846"/>
      <c r="G30" s="756" t="s">
        <v>264</v>
      </c>
      <c r="H30" s="757"/>
      <c r="I30" s="757"/>
      <c r="J30" s="757"/>
      <c r="K30" s="757"/>
      <c r="L30" s="757"/>
      <c r="M30" s="757"/>
      <c r="N30" s="757"/>
      <c r="O30" s="758"/>
      <c r="P30" s="840" t="s">
        <v>58</v>
      </c>
      <c r="Q30" s="757"/>
      <c r="R30" s="757"/>
      <c r="S30" s="757"/>
      <c r="T30" s="757"/>
      <c r="U30" s="757"/>
      <c r="V30" s="757"/>
      <c r="W30" s="757"/>
      <c r="X30" s="758"/>
      <c r="Y30" s="837"/>
      <c r="Z30" s="838"/>
      <c r="AA30" s="839"/>
      <c r="AB30" s="841" t="s">
        <v>11</v>
      </c>
      <c r="AC30" s="842"/>
      <c r="AD30" s="843"/>
      <c r="AE30" s="841" t="s">
        <v>309</v>
      </c>
      <c r="AF30" s="842"/>
      <c r="AG30" s="842"/>
      <c r="AH30" s="843"/>
      <c r="AI30" s="841" t="s">
        <v>315</v>
      </c>
      <c r="AJ30" s="842"/>
      <c r="AK30" s="842"/>
      <c r="AL30" s="843"/>
      <c r="AM30" s="897" t="s">
        <v>389</v>
      </c>
      <c r="AN30" s="897"/>
      <c r="AO30" s="897"/>
      <c r="AP30" s="841"/>
      <c r="AQ30" s="750" t="s">
        <v>307</v>
      </c>
      <c r="AR30" s="751"/>
      <c r="AS30" s="751"/>
      <c r="AT30" s="752"/>
      <c r="AU30" s="757" t="s">
        <v>252</v>
      </c>
      <c r="AV30" s="757"/>
      <c r="AW30" s="757"/>
      <c r="AX30" s="898"/>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469</v>
      </c>
      <c r="AR31" s="179"/>
      <c r="AS31" s="112" t="s">
        <v>308</v>
      </c>
      <c r="AT31" s="113"/>
      <c r="AU31" s="178">
        <v>29</v>
      </c>
      <c r="AV31" s="178"/>
      <c r="AW31" s="380" t="s">
        <v>296</v>
      </c>
      <c r="AX31" s="381"/>
    </row>
    <row r="32" spans="1:50" ht="23.25" customHeight="1">
      <c r="A32" s="385"/>
      <c r="B32" s="383"/>
      <c r="C32" s="383"/>
      <c r="D32" s="383"/>
      <c r="E32" s="383"/>
      <c r="F32" s="384"/>
      <c r="G32" s="546" t="s">
        <v>477</v>
      </c>
      <c r="H32" s="547"/>
      <c r="I32" s="547"/>
      <c r="J32" s="547"/>
      <c r="K32" s="547"/>
      <c r="L32" s="547"/>
      <c r="M32" s="547"/>
      <c r="N32" s="547"/>
      <c r="O32" s="548"/>
      <c r="P32" s="84" t="s">
        <v>478</v>
      </c>
      <c r="Q32" s="84"/>
      <c r="R32" s="84"/>
      <c r="S32" s="84"/>
      <c r="T32" s="84"/>
      <c r="U32" s="84"/>
      <c r="V32" s="84"/>
      <c r="W32" s="84"/>
      <c r="X32" s="85"/>
      <c r="Y32" s="453" t="s">
        <v>12</v>
      </c>
      <c r="Z32" s="513"/>
      <c r="AA32" s="514"/>
      <c r="AB32" s="443" t="s">
        <v>484</v>
      </c>
      <c r="AC32" s="443"/>
      <c r="AD32" s="443"/>
      <c r="AE32" s="197">
        <v>3</v>
      </c>
      <c r="AF32" s="198"/>
      <c r="AG32" s="198"/>
      <c r="AH32" s="198"/>
      <c r="AI32" s="197">
        <v>3</v>
      </c>
      <c r="AJ32" s="198"/>
      <c r="AK32" s="198"/>
      <c r="AL32" s="198"/>
      <c r="AM32" s="197">
        <v>3</v>
      </c>
      <c r="AN32" s="198"/>
      <c r="AO32" s="198"/>
      <c r="AP32" s="198"/>
      <c r="AQ32" s="319" t="s">
        <v>469</v>
      </c>
      <c r="AR32" s="186"/>
      <c r="AS32" s="186"/>
      <c r="AT32" s="320"/>
      <c r="AU32" s="198">
        <v>3</v>
      </c>
      <c r="AV32" s="198"/>
      <c r="AW32" s="198"/>
      <c r="AX32" s="200"/>
    </row>
    <row r="33" spans="1:50" ht="23.25"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297</v>
      </c>
      <c r="AC33" s="505"/>
      <c r="AD33" s="505"/>
      <c r="AE33" s="197">
        <v>100</v>
      </c>
      <c r="AF33" s="198"/>
      <c r="AG33" s="198"/>
      <c r="AH33" s="198"/>
      <c r="AI33" s="197">
        <v>100</v>
      </c>
      <c r="AJ33" s="198"/>
      <c r="AK33" s="198"/>
      <c r="AL33" s="198"/>
      <c r="AM33" s="197">
        <v>100</v>
      </c>
      <c r="AN33" s="198"/>
      <c r="AO33" s="198"/>
      <c r="AP33" s="198"/>
      <c r="AQ33" s="319" t="s">
        <v>469</v>
      </c>
      <c r="AR33" s="186"/>
      <c r="AS33" s="186"/>
      <c r="AT33" s="320"/>
      <c r="AU33" s="198">
        <v>100</v>
      </c>
      <c r="AV33" s="198"/>
      <c r="AW33" s="198"/>
      <c r="AX33" s="200"/>
    </row>
    <row r="34" spans="1:50" ht="23.25"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v>100</v>
      </c>
      <c r="AF34" s="198"/>
      <c r="AG34" s="198"/>
      <c r="AH34" s="198"/>
      <c r="AI34" s="197">
        <v>100</v>
      </c>
      <c r="AJ34" s="198"/>
      <c r="AK34" s="198"/>
      <c r="AL34" s="198"/>
      <c r="AM34" s="197">
        <v>100</v>
      </c>
      <c r="AN34" s="198"/>
      <c r="AO34" s="198"/>
      <c r="AP34" s="198"/>
      <c r="AQ34" s="319" t="s">
        <v>469</v>
      </c>
      <c r="AR34" s="186"/>
      <c r="AS34" s="186"/>
      <c r="AT34" s="320"/>
      <c r="AU34" s="198">
        <v>100</v>
      </c>
      <c r="AV34" s="198"/>
      <c r="AW34" s="198"/>
      <c r="AX34" s="200"/>
    </row>
    <row r="35" spans="1:50" ht="23.25" customHeight="1">
      <c r="A35" s="205" t="s">
        <v>441</v>
      </c>
      <c r="B35" s="206"/>
      <c r="C35" s="206"/>
      <c r="D35" s="206"/>
      <c r="E35" s="206"/>
      <c r="F35" s="207"/>
      <c r="G35" s="211"/>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3" t="s">
        <v>408</v>
      </c>
      <c r="B37" s="754"/>
      <c r="C37" s="754"/>
      <c r="D37" s="754"/>
      <c r="E37" s="754"/>
      <c r="F37" s="755"/>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389</v>
      </c>
      <c r="AN37" s="229"/>
      <c r="AO37" s="229"/>
      <c r="AP37" s="223"/>
      <c r="AQ37" s="130" t="s">
        <v>307</v>
      </c>
      <c r="AR37" s="131"/>
      <c r="AS37" s="131"/>
      <c r="AT37" s="132"/>
      <c r="AU37" s="393" t="s">
        <v>252</v>
      </c>
      <c r="AV37" s="393"/>
      <c r="AW37" s="393"/>
      <c r="AX37" s="892"/>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441</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3" t="s">
        <v>408</v>
      </c>
      <c r="B44" s="754"/>
      <c r="C44" s="754"/>
      <c r="D44" s="754"/>
      <c r="E44" s="754"/>
      <c r="F44" s="755"/>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389</v>
      </c>
      <c r="AN44" s="229"/>
      <c r="AO44" s="229"/>
      <c r="AP44" s="223"/>
      <c r="AQ44" s="130" t="s">
        <v>307</v>
      </c>
      <c r="AR44" s="131"/>
      <c r="AS44" s="131"/>
      <c r="AT44" s="132"/>
      <c r="AU44" s="393" t="s">
        <v>252</v>
      </c>
      <c r="AV44" s="393"/>
      <c r="AW44" s="393"/>
      <c r="AX44" s="892"/>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441</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408</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389</v>
      </c>
      <c r="AN51" s="229"/>
      <c r="AO51" s="229"/>
      <c r="AP51" s="223"/>
      <c r="AQ51" s="130" t="s">
        <v>307</v>
      </c>
      <c r="AR51" s="131"/>
      <c r="AS51" s="131"/>
      <c r="AT51" s="132"/>
      <c r="AU51" s="906" t="s">
        <v>252</v>
      </c>
      <c r="AV51" s="906"/>
      <c r="AW51" s="906"/>
      <c r="AX51" s="907"/>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441</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408</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389</v>
      </c>
      <c r="AN58" s="229"/>
      <c r="AO58" s="229"/>
      <c r="AP58" s="223"/>
      <c r="AQ58" s="130" t="s">
        <v>307</v>
      </c>
      <c r="AR58" s="131"/>
      <c r="AS58" s="131"/>
      <c r="AT58" s="132"/>
      <c r="AU58" s="906" t="s">
        <v>252</v>
      </c>
      <c r="AV58" s="906"/>
      <c r="AW58" s="906"/>
      <c r="AX58" s="907"/>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441</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409</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404</v>
      </c>
      <c r="X65" s="470"/>
      <c r="Y65" s="473"/>
      <c r="Z65" s="473"/>
      <c r="AA65" s="474"/>
      <c r="AB65" s="217" t="s">
        <v>11</v>
      </c>
      <c r="AC65" s="218"/>
      <c r="AD65" s="219"/>
      <c r="AE65" s="223" t="s">
        <v>309</v>
      </c>
      <c r="AF65" s="224"/>
      <c r="AG65" s="224"/>
      <c r="AH65" s="225"/>
      <c r="AI65" s="223" t="s">
        <v>315</v>
      </c>
      <c r="AJ65" s="224"/>
      <c r="AK65" s="224"/>
      <c r="AL65" s="225"/>
      <c r="AM65" s="229" t="s">
        <v>389</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407</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431</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431</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432</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414</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430</v>
      </c>
      <c r="X70" s="290"/>
      <c r="Y70" s="249" t="s">
        <v>12</v>
      </c>
      <c r="Z70" s="249"/>
      <c r="AA70" s="250"/>
      <c r="AB70" s="251" t="s">
        <v>431</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431</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432</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409</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389</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3"/>
      <c r="AF77" s="874"/>
      <c r="AG77" s="874"/>
      <c r="AH77" s="874"/>
      <c r="AI77" s="873"/>
      <c r="AJ77" s="874"/>
      <c r="AK77" s="874"/>
      <c r="AL77" s="874"/>
      <c r="AM77" s="873"/>
      <c r="AN77" s="874"/>
      <c r="AO77" s="874"/>
      <c r="AP77" s="874"/>
      <c r="AQ77" s="319"/>
      <c r="AR77" s="186"/>
      <c r="AS77" s="186"/>
      <c r="AT77" s="320"/>
      <c r="AU77" s="198"/>
      <c r="AV77" s="198"/>
      <c r="AW77" s="198"/>
      <c r="AX77" s="200"/>
    </row>
    <row r="78" spans="1:50" ht="69.75" customHeight="1" hidden="1">
      <c r="A78" s="314" t="s">
        <v>444</v>
      </c>
      <c r="B78" s="315"/>
      <c r="C78" s="315"/>
      <c r="D78" s="315"/>
      <c r="E78" s="312" t="s">
        <v>382</v>
      </c>
      <c r="F78" s="313"/>
      <c r="G78" s="48" t="s">
        <v>317</v>
      </c>
      <c r="H78" s="572"/>
      <c r="I78" s="573"/>
      <c r="J78" s="573"/>
      <c r="K78" s="573"/>
      <c r="L78" s="573"/>
      <c r="M78" s="573"/>
      <c r="N78" s="573"/>
      <c r="O78" s="574"/>
      <c r="P78" s="126"/>
      <c r="Q78" s="126"/>
      <c r="R78" s="126"/>
      <c r="S78" s="126"/>
      <c r="T78" s="126"/>
      <c r="U78" s="126"/>
      <c r="V78" s="126"/>
      <c r="W78" s="126"/>
      <c r="X78" s="126"/>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403</v>
      </c>
      <c r="AP79" s="258"/>
      <c r="AQ79" s="258"/>
      <c r="AR79" s="67" t="s">
        <v>401</v>
      </c>
      <c r="AS79" s="257"/>
      <c r="AT79" s="258"/>
      <c r="AU79" s="258"/>
      <c r="AV79" s="258"/>
      <c r="AW79" s="258"/>
      <c r="AX79" s="929"/>
    </row>
    <row r="80" spans="1:50" ht="18.75" customHeight="1" hidden="1">
      <c r="A80" s="847" t="s">
        <v>265</v>
      </c>
      <c r="B80" s="506" t="s">
        <v>400</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462</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8"/>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8"/>
      <c r="B82" s="509"/>
      <c r="C82" s="410"/>
      <c r="D82" s="410"/>
      <c r="E82" s="410"/>
      <c r="F82" s="411"/>
      <c r="G82" s="659"/>
      <c r="H82" s="659"/>
      <c r="I82" s="659"/>
      <c r="J82" s="659"/>
      <c r="K82" s="659"/>
      <c r="L82" s="659"/>
      <c r="M82" s="659"/>
      <c r="N82" s="659"/>
      <c r="O82" s="659"/>
      <c r="P82" s="659"/>
      <c r="Q82" s="659"/>
      <c r="R82" s="659"/>
      <c r="S82" s="659"/>
      <c r="T82" s="659"/>
      <c r="U82" s="659"/>
      <c r="V82" s="659"/>
      <c r="W82" s="659"/>
      <c r="X82" s="659"/>
      <c r="Y82" s="659"/>
      <c r="Z82" s="659"/>
      <c r="AA82" s="660"/>
      <c r="AB82" s="867"/>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8"/>
    </row>
    <row r="83" spans="1:50" ht="22.5" customHeight="1" hidden="1">
      <c r="A83" s="848"/>
      <c r="B83" s="509"/>
      <c r="C83" s="410"/>
      <c r="D83" s="410"/>
      <c r="E83" s="410"/>
      <c r="F83" s="411"/>
      <c r="G83" s="661"/>
      <c r="H83" s="661"/>
      <c r="I83" s="661"/>
      <c r="J83" s="661"/>
      <c r="K83" s="661"/>
      <c r="L83" s="661"/>
      <c r="M83" s="661"/>
      <c r="N83" s="661"/>
      <c r="O83" s="661"/>
      <c r="P83" s="661"/>
      <c r="Q83" s="661"/>
      <c r="R83" s="661"/>
      <c r="S83" s="661"/>
      <c r="T83" s="661"/>
      <c r="U83" s="661"/>
      <c r="V83" s="661"/>
      <c r="W83" s="661"/>
      <c r="X83" s="661"/>
      <c r="Y83" s="661"/>
      <c r="Z83" s="661"/>
      <c r="AA83" s="662"/>
      <c r="AB83" s="869"/>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70"/>
    </row>
    <row r="84" spans="1:50" ht="19.5" customHeight="1" hidden="1">
      <c r="A84" s="848"/>
      <c r="B84" s="510"/>
      <c r="C84" s="511"/>
      <c r="D84" s="511"/>
      <c r="E84" s="511"/>
      <c r="F84" s="512"/>
      <c r="G84" s="663"/>
      <c r="H84" s="663"/>
      <c r="I84" s="663"/>
      <c r="J84" s="663"/>
      <c r="K84" s="663"/>
      <c r="L84" s="663"/>
      <c r="M84" s="663"/>
      <c r="N84" s="663"/>
      <c r="O84" s="663"/>
      <c r="P84" s="663"/>
      <c r="Q84" s="663"/>
      <c r="R84" s="663"/>
      <c r="S84" s="663"/>
      <c r="T84" s="663"/>
      <c r="U84" s="663"/>
      <c r="V84" s="663"/>
      <c r="W84" s="663"/>
      <c r="X84" s="663"/>
      <c r="Y84" s="663"/>
      <c r="Z84" s="663"/>
      <c r="AA84" s="664"/>
      <c r="AB84" s="871"/>
      <c r="AC84" s="663"/>
      <c r="AD84" s="663"/>
      <c r="AE84" s="663"/>
      <c r="AF84" s="663"/>
      <c r="AG84" s="663"/>
      <c r="AH84" s="663"/>
      <c r="AI84" s="663"/>
      <c r="AJ84" s="663"/>
      <c r="AK84" s="663"/>
      <c r="AL84" s="663"/>
      <c r="AM84" s="663"/>
      <c r="AN84" s="663"/>
      <c r="AO84" s="663"/>
      <c r="AP84" s="663"/>
      <c r="AQ84" s="661"/>
      <c r="AR84" s="661"/>
      <c r="AS84" s="661"/>
      <c r="AT84" s="661"/>
      <c r="AU84" s="663"/>
      <c r="AV84" s="663"/>
      <c r="AW84" s="663"/>
      <c r="AX84" s="872"/>
    </row>
    <row r="85" spans="1:55" ht="18.75" customHeight="1" hidden="1">
      <c r="A85" s="848"/>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389</v>
      </c>
      <c r="AN85" s="229"/>
      <c r="AO85" s="229"/>
      <c r="AP85" s="223"/>
      <c r="AQ85" s="138" t="s">
        <v>307</v>
      </c>
      <c r="AR85" s="109"/>
      <c r="AS85" s="109"/>
      <c r="AT85" s="110"/>
      <c r="AU85" s="515" t="s">
        <v>252</v>
      </c>
      <c r="AV85" s="515"/>
      <c r="AW85" s="515"/>
      <c r="AX85" s="516"/>
      <c r="AY85" s="10"/>
      <c r="AZ85" s="10"/>
      <c r="BA85" s="10"/>
      <c r="BB85" s="10"/>
      <c r="BC85" s="10"/>
    </row>
    <row r="86" spans="1:60" ht="18.75" customHeight="1" hidden="1">
      <c r="A86" s="848"/>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8"/>
      <c r="B87" s="410"/>
      <c r="C87" s="410"/>
      <c r="D87" s="410"/>
      <c r="E87" s="410"/>
      <c r="F87" s="411"/>
      <c r="G87" s="83"/>
      <c r="H87" s="84"/>
      <c r="I87" s="84"/>
      <c r="J87" s="84"/>
      <c r="K87" s="84"/>
      <c r="L87" s="84"/>
      <c r="M87" s="84"/>
      <c r="N87" s="84"/>
      <c r="O87" s="85"/>
      <c r="P87" s="84"/>
      <c r="Q87" s="496"/>
      <c r="R87" s="496"/>
      <c r="S87" s="496"/>
      <c r="T87" s="496"/>
      <c r="U87" s="496"/>
      <c r="V87" s="496"/>
      <c r="W87" s="496"/>
      <c r="X87" s="497"/>
      <c r="Y87" s="543" t="s">
        <v>61</v>
      </c>
      <c r="Z87" s="544"/>
      <c r="AA87" s="545"/>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8"/>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8"/>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8"/>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389</v>
      </c>
      <c r="AN90" s="229"/>
      <c r="AO90" s="229"/>
      <c r="AP90" s="223"/>
      <c r="AQ90" s="138" t="s">
        <v>307</v>
      </c>
      <c r="AR90" s="109"/>
      <c r="AS90" s="109"/>
      <c r="AT90" s="110"/>
      <c r="AU90" s="515" t="s">
        <v>252</v>
      </c>
      <c r="AV90" s="515"/>
      <c r="AW90" s="515"/>
      <c r="AX90" s="516"/>
    </row>
    <row r="91" spans="1:55" ht="18.75" customHeight="1" hidden="1">
      <c r="A91" s="848"/>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8"/>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8"/>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8"/>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8"/>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389</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48"/>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8"/>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8"/>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9"/>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78" t="s">
        <v>13</v>
      </c>
      <c r="Z99" s="879"/>
      <c r="AA99" s="880"/>
      <c r="AB99" s="875" t="s">
        <v>14</v>
      </c>
      <c r="AC99" s="876"/>
      <c r="AD99" s="877"/>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410</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7"/>
      <c r="Z100" s="838"/>
      <c r="AA100" s="839"/>
      <c r="AB100" s="463" t="s">
        <v>11</v>
      </c>
      <c r="AC100" s="463"/>
      <c r="AD100" s="463"/>
      <c r="AE100" s="521" t="s">
        <v>309</v>
      </c>
      <c r="AF100" s="522"/>
      <c r="AG100" s="522"/>
      <c r="AH100" s="523"/>
      <c r="AI100" s="521" t="s">
        <v>315</v>
      </c>
      <c r="AJ100" s="522"/>
      <c r="AK100" s="522"/>
      <c r="AL100" s="523"/>
      <c r="AM100" s="521" t="s">
        <v>389</v>
      </c>
      <c r="AN100" s="522"/>
      <c r="AO100" s="522"/>
      <c r="AP100" s="523"/>
      <c r="AQ100" s="299" t="s">
        <v>411</v>
      </c>
      <c r="AR100" s="300"/>
      <c r="AS100" s="300"/>
      <c r="AT100" s="301"/>
      <c r="AU100" s="299" t="s">
        <v>454</v>
      </c>
      <c r="AV100" s="300"/>
      <c r="AW100" s="300"/>
      <c r="AX100" s="302"/>
    </row>
    <row r="101" spans="1:50" ht="23.25" customHeight="1">
      <c r="A101" s="404"/>
      <c r="B101" s="405"/>
      <c r="C101" s="405"/>
      <c r="D101" s="405"/>
      <c r="E101" s="405"/>
      <c r="F101" s="406"/>
      <c r="G101" s="84" t="s">
        <v>479</v>
      </c>
      <c r="H101" s="84"/>
      <c r="I101" s="84"/>
      <c r="J101" s="84"/>
      <c r="K101" s="84"/>
      <c r="L101" s="84"/>
      <c r="M101" s="84"/>
      <c r="N101" s="84"/>
      <c r="O101" s="84"/>
      <c r="P101" s="84"/>
      <c r="Q101" s="84"/>
      <c r="R101" s="84"/>
      <c r="S101" s="84"/>
      <c r="T101" s="84"/>
      <c r="U101" s="84"/>
      <c r="V101" s="84"/>
      <c r="W101" s="84"/>
      <c r="X101" s="85"/>
      <c r="Y101" s="524" t="s">
        <v>54</v>
      </c>
      <c r="Z101" s="525"/>
      <c r="AA101" s="526"/>
      <c r="AB101" s="443" t="s">
        <v>485</v>
      </c>
      <c r="AC101" s="443"/>
      <c r="AD101" s="443"/>
      <c r="AE101" s="197">
        <v>1001</v>
      </c>
      <c r="AF101" s="198"/>
      <c r="AG101" s="198"/>
      <c r="AH101" s="199"/>
      <c r="AI101" s="197">
        <v>940</v>
      </c>
      <c r="AJ101" s="198"/>
      <c r="AK101" s="198"/>
      <c r="AL101" s="199"/>
      <c r="AM101" s="197">
        <v>717</v>
      </c>
      <c r="AN101" s="198"/>
      <c r="AO101" s="198"/>
      <c r="AP101" s="199"/>
      <c r="AQ101" s="197" t="s">
        <v>512</v>
      </c>
      <c r="AR101" s="198"/>
      <c r="AS101" s="198"/>
      <c r="AT101" s="199"/>
      <c r="AU101" s="197" t="s">
        <v>512</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486</v>
      </c>
      <c r="AC102" s="443"/>
      <c r="AD102" s="443"/>
      <c r="AE102" s="400">
        <v>1400</v>
      </c>
      <c r="AF102" s="400"/>
      <c r="AG102" s="400"/>
      <c r="AH102" s="400"/>
      <c r="AI102" s="400">
        <v>1400</v>
      </c>
      <c r="AJ102" s="400"/>
      <c r="AK102" s="400"/>
      <c r="AL102" s="400"/>
      <c r="AM102" s="400">
        <v>1400</v>
      </c>
      <c r="AN102" s="400"/>
      <c r="AO102" s="400"/>
      <c r="AP102" s="400"/>
      <c r="AQ102" s="252">
        <v>1400</v>
      </c>
      <c r="AR102" s="253"/>
      <c r="AS102" s="253"/>
      <c r="AT102" s="298"/>
      <c r="AU102" s="252">
        <v>1400</v>
      </c>
      <c r="AV102" s="253"/>
      <c r="AW102" s="253"/>
      <c r="AX102" s="298"/>
    </row>
    <row r="103" spans="1:50" ht="31.5" customHeight="1">
      <c r="A103" s="401" t="s">
        <v>410</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389</v>
      </c>
      <c r="AN103" s="398"/>
      <c r="AO103" s="398"/>
      <c r="AP103" s="399"/>
      <c r="AQ103" s="263" t="s">
        <v>411</v>
      </c>
      <c r="AR103" s="264"/>
      <c r="AS103" s="264"/>
      <c r="AT103" s="303"/>
      <c r="AU103" s="263" t="s">
        <v>454</v>
      </c>
      <c r="AV103" s="264"/>
      <c r="AW103" s="264"/>
      <c r="AX103" s="265"/>
    </row>
    <row r="104" spans="1:50" ht="23.25" customHeight="1">
      <c r="A104" s="404"/>
      <c r="B104" s="405"/>
      <c r="C104" s="405"/>
      <c r="D104" s="405"/>
      <c r="E104" s="405"/>
      <c r="F104" s="406"/>
      <c r="G104" s="84" t="s">
        <v>480</v>
      </c>
      <c r="H104" s="84"/>
      <c r="I104" s="84"/>
      <c r="J104" s="84"/>
      <c r="K104" s="84"/>
      <c r="L104" s="84"/>
      <c r="M104" s="84"/>
      <c r="N104" s="84"/>
      <c r="O104" s="84"/>
      <c r="P104" s="84"/>
      <c r="Q104" s="84"/>
      <c r="R104" s="84"/>
      <c r="S104" s="84"/>
      <c r="T104" s="84"/>
      <c r="U104" s="84"/>
      <c r="V104" s="84"/>
      <c r="W104" s="84"/>
      <c r="X104" s="85"/>
      <c r="Y104" s="447" t="s">
        <v>54</v>
      </c>
      <c r="Z104" s="448"/>
      <c r="AA104" s="449"/>
      <c r="AB104" s="527" t="s">
        <v>487</v>
      </c>
      <c r="AC104" s="528"/>
      <c r="AD104" s="529"/>
      <c r="AE104" s="197">
        <v>2603</v>
      </c>
      <c r="AF104" s="198"/>
      <c r="AG104" s="198"/>
      <c r="AH104" s="199"/>
      <c r="AI104" s="197">
        <v>2600</v>
      </c>
      <c r="AJ104" s="198"/>
      <c r="AK104" s="198"/>
      <c r="AL104" s="199"/>
      <c r="AM104" s="197">
        <v>2554</v>
      </c>
      <c r="AN104" s="198"/>
      <c r="AO104" s="198"/>
      <c r="AP104" s="199"/>
      <c r="AQ104" s="197" t="s">
        <v>512</v>
      </c>
      <c r="AR104" s="198"/>
      <c r="AS104" s="198"/>
      <c r="AT104" s="199"/>
      <c r="AU104" s="197" t="s">
        <v>512</v>
      </c>
      <c r="AV104" s="198"/>
      <c r="AW104" s="198"/>
      <c r="AX104" s="199"/>
    </row>
    <row r="105" spans="1:50" ht="23.25" customHeight="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t="s">
        <v>468</v>
      </c>
      <c r="AF105" s="400"/>
      <c r="AG105" s="400"/>
      <c r="AH105" s="400"/>
      <c r="AI105" s="400" t="s">
        <v>468</v>
      </c>
      <c r="AJ105" s="400"/>
      <c r="AK105" s="400"/>
      <c r="AL105" s="400"/>
      <c r="AM105" s="400" t="s">
        <v>512</v>
      </c>
      <c r="AN105" s="400"/>
      <c r="AO105" s="400"/>
      <c r="AP105" s="400"/>
      <c r="AQ105" s="197" t="s">
        <v>512</v>
      </c>
      <c r="AR105" s="198"/>
      <c r="AS105" s="198"/>
      <c r="AT105" s="199"/>
      <c r="AU105" s="252" t="s">
        <v>512</v>
      </c>
      <c r="AV105" s="253"/>
      <c r="AW105" s="253"/>
      <c r="AX105" s="298"/>
    </row>
    <row r="106" spans="1:50" ht="31.5" customHeight="1">
      <c r="A106" s="401" t="s">
        <v>410</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389</v>
      </c>
      <c r="AN106" s="398"/>
      <c r="AO106" s="398"/>
      <c r="AP106" s="399"/>
      <c r="AQ106" s="263" t="s">
        <v>411</v>
      </c>
      <c r="AR106" s="264"/>
      <c r="AS106" s="264"/>
      <c r="AT106" s="303"/>
      <c r="AU106" s="263" t="s">
        <v>454</v>
      </c>
      <c r="AV106" s="264"/>
      <c r="AW106" s="264"/>
      <c r="AX106" s="265"/>
    </row>
    <row r="107" spans="1:50" ht="23.25" customHeight="1">
      <c r="A107" s="404"/>
      <c r="B107" s="405"/>
      <c r="C107" s="405"/>
      <c r="D107" s="405"/>
      <c r="E107" s="405"/>
      <c r="F107" s="406"/>
      <c r="G107" s="84" t="s">
        <v>481</v>
      </c>
      <c r="H107" s="84"/>
      <c r="I107" s="84"/>
      <c r="J107" s="84"/>
      <c r="K107" s="84"/>
      <c r="L107" s="84"/>
      <c r="M107" s="84"/>
      <c r="N107" s="84"/>
      <c r="O107" s="84"/>
      <c r="P107" s="84"/>
      <c r="Q107" s="84"/>
      <c r="R107" s="84"/>
      <c r="S107" s="84"/>
      <c r="T107" s="84"/>
      <c r="U107" s="84"/>
      <c r="V107" s="84"/>
      <c r="W107" s="84"/>
      <c r="X107" s="85"/>
      <c r="Y107" s="447" t="s">
        <v>54</v>
      </c>
      <c r="Z107" s="448"/>
      <c r="AA107" s="449"/>
      <c r="AB107" s="527" t="s">
        <v>297</v>
      </c>
      <c r="AC107" s="528"/>
      <c r="AD107" s="529"/>
      <c r="AE107" s="400">
        <v>1.4</v>
      </c>
      <c r="AF107" s="400"/>
      <c r="AG107" s="400"/>
      <c r="AH107" s="400"/>
      <c r="AI107" s="400">
        <v>1.48</v>
      </c>
      <c r="AJ107" s="400"/>
      <c r="AK107" s="400"/>
      <c r="AL107" s="400"/>
      <c r="AM107" s="400">
        <v>1.58</v>
      </c>
      <c r="AN107" s="400"/>
      <c r="AO107" s="400"/>
      <c r="AP107" s="400"/>
      <c r="AQ107" s="197" t="s">
        <v>512</v>
      </c>
      <c r="AR107" s="198"/>
      <c r="AS107" s="198"/>
      <c r="AT107" s="199"/>
      <c r="AU107" s="197" t="s">
        <v>512</v>
      </c>
      <c r="AV107" s="198"/>
      <c r="AW107" s="198"/>
      <c r="AX107" s="199"/>
    </row>
    <row r="108" spans="1:50" ht="23.25" customHeight="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t="s">
        <v>297</v>
      </c>
      <c r="AC108" s="451"/>
      <c r="AD108" s="452"/>
      <c r="AE108" s="400">
        <v>2.5</v>
      </c>
      <c r="AF108" s="400"/>
      <c r="AG108" s="400"/>
      <c r="AH108" s="400"/>
      <c r="AI108" s="400">
        <v>2.2</v>
      </c>
      <c r="AJ108" s="400"/>
      <c r="AK108" s="400"/>
      <c r="AL108" s="400"/>
      <c r="AM108" s="400">
        <v>1.97</v>
      </c>
      <c r="AN108" s="400"/>
      <c r="AO108" s="400"/>
      <c r="AP108" s="400"/>
      <c r="AQ108" s="197">
        <v>2.44</v>
      </c>
      <c r="AR108" s="198"/>
      <c r="AS108" s="198"/>
      <c r="AT108" s="199"/>
      <c r="AU108" s="252" t="s">
        <v>512</v>
      </c>
      <c r="AV108" s="253"/>
      <c r="AW108" s="253"/>
      <c r="AX108" s="298"/>
    </row>
    <row r="109" spans="1:50" ht="31.5" customHeight="1" hidden="1">
      <c r="A109" s="401" t="s">
        <v>410</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389</v>
      </c>
      <c r="AN109" s="398"/>
      <c r="AO109" s="398"/>
      <c r="AP109" s="399"/>
      <c r="AQ109" s="263" t="s">
        <v>411</v>
      </c>
      <c r="AR109" s="264"/>
      <c r="AS109" s="264"/>
      <c r="AT109" s="303"/>
      <c r="AU109" s="263" t="s">
        <v>454</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410</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389</v>
      </c>
      <c r="AN112" s="398"/>
      <c r="AO112" s="398"/>
      <c r="AP112" s="399"/>
      <c r="AQ112" s="263" t="s">
        <v>411</v>
      </c>
      <c r="AR112" s="264"/>
      <c r="AS112" s="264"/>
      <c r="AT112" s="303"/>
      <c r="AU112" s="263" t="s">
        <v>454</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389</v>
      </c>
      <c r="AN115" s="398"/>
      <c r="AO115" s="398"/>
      <c r="AP115" s="399"/>
      <c r="AQ115" s="576" t="s">
        <v>455</v>
      </c>
      <c r="AR115" s="577"/>
      <c r="AS115" s="577"/>
      <c r="AT115" s="577"/>
      <c r="AU115" s="577"/>
      <c r="AV115" s="577"/>
      <c r="AW115" s="577"/>
      <c r="AX115" s="578"/>
    </row>
    <row r="116" spans="1:50" ht="23.25" customHeight="1">
      <c r="A116" s="421"/>
      <c r="B116" s="422"/>
      <c r="C116" s="422"/>
      <c r="D116" s="422"/>
      <c r="E116" s="422"/>
      <c r="F116" s="423"/>
      <c r="G116" s="375" t="s">
        <v>482</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488</v>
      </c>
      <c r="AC116" s="445"/>
      <c r="AD116" s="446"/>
      <c r="AE116" s="400">
        <v>14326.6</v>
      </c>
      <c r="AF116" s="400"/>
      <c r="AG116" s="400"/>
      <c r="AH116" s="400"/>
      <c r="AI116" s="400">
        <v>17197.66</v>
      </c>
      <c r="AJ116" s="400"/>
      <c r="AK116" s="400"/>
      <c r="AL116" s="400"/>
      <c r="AM116" s="400">
        <v>17657</v>
      </c>
      <c r="AN116" s="400"/>
      <c r="AO116" s="400"/>
      <c r="AP116" s="400"/>
      <c r="AQ116" s="197">
        <v>16393.8</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489</v>
      </c>
      <c r="AC117" s="455"/>
      <c r="AD117" s="456"/>
      <c r="AE117" s="533" t="s">
        <v>490</v>
      </c>
      <c r="AF117" s="533"/>
      <c r="AG117" s="533"/>
      <c r="AH117" s="533"/>
      <c r="AI117" s="533" t="s">
        <v>491</v>
      </c>
      <c r="AJ117" s="533"/>
      <c r="AK117" s="533"/>
      <c r="AL117" s="533"/>
      <c r="AM117" s="533" t="s">
        <v>513</v>
      </c>
      <c r="AN117" s="533"/>
      <c r="AO117" s="533"/>
      <c r="AP117" s="533"/>
      <c r="AQ117" s="533" t="s">
        <v>514</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389</v>
      </c>
      <c r="AN118" s="398"/>
      <c r="AO118" s="398"/>
      <c r="AP118" s="399"/>
      <c r="AQ118" s="576" t="s">
        <v>455</v>
      </c>
      <c r="AR118" s="577"/>
      <c r="AS118" s="577"/>
      <c r="AT118" s="577"/>
      <c r="AU118" s="577"/>
      <c r="AV118" s="577"/>
      <c r="AW118" s="577"/>
      <c r="AX118" s="578"/>
    </row>
    <row r="119" spans="1:50" ht="23.25" customHeight="1" hidden="1">
      <c r="A119" s="421"/>
      <c r="B119" s="422"/>
      <c r="C119" s="422"/>
      <c r="D119" s="422"/>
      <c r="E119" s="422"/>
      <c r="F119" s="423"/>
      <c r="G119" s="375" t="s">
        <v>419</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418</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389</v>
      </c>
      <c r="AN121" s="398"/>
      <c r="AO121" s="398"/>
      <c r="AP121" s="399"/>
      <c r="AQ121" s="576" t="s">
        <v>455</v>
      </c>
      <c r="AR121" s="577"/>
      <c r="AS121" s="577"/>
      <c r="AT121" s="577"/>
      <c r="AU121" s="577"/>
      <c r="AV121" s="577"/>
      <c r="AW121" s="577"/>
      <c r="AX121" s="578"/>
    </row>
    <row r="122" spans="1:50" ht="23.25" customHeight="1" hidden="1">
      <c r="A122" s="421"/>
      <c r="B122" s="422"/>
      <c r="C122" s="422"/>
      <c r="D122" s="422"/>
      <c r="E122" s="422"/>
      <c r="F122" s="423"/>
      <c r="G122" s="375" t="s">
        <v>420</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421</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389</v>
      </c>
      <c r="AN124" s="398"/>
      <c r="AO124" s="398"/>
      <c r="AP124" s="399"/>
      <c r="AQ124" s="576" t="s">
        <v>455</v>
      </c>
      <c r="AR124" s="577"/>
      <c r="AS124" s="577"/>
      <c r="AT124" s="577"/>
      <c r="AU124" s="577"/>
      <c r="AV124" s="577"/>
      <c r="AW124" s="577"/>
      <c r="AX124" s="578"/>
    </row>
    <row r="125" spans="1:50" ht="23.25" customHeight="1" hidden="1">
      <c r="A125" s="421"/>
      <c r="B125" s="422"/>
      <c r="C125" s="422"/>
      <c r="D125" s="422"/>
      <c r="E125" s="422"/>
      <c r="F125" s="423"/>
      <c r="G125" s="375" t="s">
        <v>420</v>
      </c>
      <c r="H125" s="375"/>
      <c r="I125" s="375"/>
      <c r="J125" s="375"/>
      <c r="K125" s="375"/>
      <c r="L125" s="375"/>
      <c r="M125" s="375"/>
      <c r="N125" s="375"/>
      <c r="O125" s="375"/>
      <c r="P125" s="375"/>
      <c r="Q125" s="375"/>
      <c r="R125" s="375"/>
      <c r="S125" s="375"/>
      <c r="T125" s="375"/>
      <c r="U125" s="375"/>
      <c r="V125" s="375"/>
      <c r="W125" s="375"/>
      <c r="X125" s="911"/>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2"/>
      <c r="Y126" s="453" t="s">
        <v>48</v>
      </c>
      <c r="Z126" s="428"/>
      <c r="AA126" s="429"/>
      <c r="AB126" s="454" t="s">
        <v>418</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8"/>
      <c r="Z127" s="909"/>
      <c r="AA127" s="910"/>
      <c r="AB127" s="226" t="s">
        <v>11</v>
      </c>
      <c r="AC127" s="227"/>
      <c r="AD127" s="228"/>
      <c r="AE127" s="397" t="s">
        <v>309</v>
      </c>
      <c r="AF127" s="398"/>
      <c r="AG127" s="398"/>
      <c r="AH127" s="399"/>
      <c r="AI127" s="397" t="s">
        <v>315</v>
      </c>
      <c r="AJ127" s="398"/>
      <c r="AK127" s="398"/>
      <c r="AL127" s="399"/>
      <c r="AM127" s="397" t="s">
        <v>389</v>
      </c>
      <c r="AN127" s="398"/>
      <c r="AO127" s="398"/>
      <c r="AP127" s="399"/>
      <c r="AQ127" s="576" t="s">
        <v>455</v>
      </c>
      <c r="AR127" s="577"/>
      <c r="AS127" s="577"/>
      <c r="AT127" s="577"/>
      <c r="AU127" s="577"/>
      <c r="AV127" s="577"/>
      <c r="AW127" s="577"/>
      <c r="AX127" s="578"/>
    </row>
    <row r="128" spans="1:50" ht="23.25" customHeight="1" hidden="1">
      <c r="A128" s="421"/>
      <c r="B128" s="422"/>
      <c r="C128" s="422"/>
      <c r="D128" s="422"/>
      <c r="E128" s="422"/>
      <c r="F128" s="423"/>
      <c r="G128" s="375" t="s">
        <v>420</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418</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389</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389</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389</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389</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389</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393</v>
      </c>
      <c r="R152" s="109"/>
      <c r="S152" s="109"/>
      <c r="T152" s="109"/>
      <c r="U152" s="109"/>
      <c r="V152" s="109"/>
      <c r="W152" s="109"/>
      <c r="X152" s="109"/>
      <c r="Y152" s="109"/>
      <c r="Z152" s="109"/>
      <c r="AA152" s="109"/>
      <c r="AB152" s="108" t="s">
        <v>394</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393</v>
      </c>
      <c r="R159" s="109"/>
      <c r="S159" s="109"/>
      <c r="T159" s="109"/>
      <c r="U159" s="109"/>
      <c r="V159" s="109"/>
      <c r="W159" s="109"/>
      <c r="X159" s="109"/>
      <c r="Y159" s="109"/>
      <c r="Z159" s="109"/>
      <c r="AA159" s="109"/>
      <c r="AB159" s="108" t="s">
        <v>394</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393</v>
      </c>
      <c r="R166" s="109"/>
      <c r="S166" s="109"/>
      <c r="T166" s="109"/>
      <c r="U166" s="109"/>
      <c r="V166" s="109"/>
      <c r="W166" s="109"/>
      <c r="X166" s="109"/>
      <c r="Y166" s="109"/>
      <c r="Z166" s="109"/>
      <c r="AA166" s="109"/>
      <c r="AB166" s="108" t="s">
        <v>394</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393</v>
      </c>
      <c r="R173" s="109"/>
      <c r="S173" s="109"/>
      <c r="T173" s="109"/>
      <c r="U173" s="109"/>
      <c r="V173" s="109"/>
      <c r="W173" s="109"/>
      <c r="X173" s="109"/>
      <c r="Y173" s="109"/>
      <c r="Z173" s="109"/>
      <c r="AA173" s="109"/>
      <c r="AB173" s="108" t="s">
        <v>394</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393</v>
      </c>
      <c r="R180" s="109"/>
      <c r="S180" s="109"/>
      <c r="T180" s="109"/>
      <c r="U180" s="109"/>
      <c r="V180" s="109"/>
      <c r="W180" s="109"/>
      <c r="X180" s="109"/>
      <c r="Y180" s="109"/>
      <c r="Z180" s="109"/>
      <c r="AA180" s="109"/>
      <c r="AB180" s="108" t="s">
        <v>394</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389</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389</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389</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389</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389</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393</v>
      </c>
      <c r="R212" s="109"/>
      <c r="S212" s="109"/>
      <c r="T212" s="109"/>
      <c r="U212" s="109"/>
      <c r="V212" s="109"/>
      <c r="W212" s="109"/>
      <c r="X212" s="109"/>
      <c r="Y212" s="109"/>
      <c r="Z212" s="109"/>
      <c r="AA212" s="109"/>
      <c r="AB212" s="108" t="s">
        <v>394</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393</v>
      </c>
      <c r="R219" s="109"/>
      <c r="S219" s="109"/>
      <c r="T219" s="109"/>
      <c r="U219" s="109"/>
      <c r="V219" s="109"/>
      <c r="W219" s="109"/>
      <c r="X219" s="109"/>
      <c r="Y219" s="109"/>
      <c r="Z219" s="109"/>
      <c r="AA219" s="109"/>
      <c r="AB219" s="108" t="s">
        <v>394</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393</v>
      </c>
      <c r="R226" s="109"/>
      <c r="S226" s="109"/>
      <c r="T226" s="109"/>
      <c r="U226" s="109"/>
      <c r="V226" s="109"/>
      <c r="W226" s="109"/>
      <c r="X226" s="109"/>
      <c r="Y226" s="109"/>
      <c r="Z226" s="109"/>
      <c r="AA226" s="109"/>
      <c r="AB226" s="108" t="s">
        <v>394</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393</v>
      </c>
      <c r="R233" s="109"/>
      <c r="S233" s="109"/>
      <c r="T233" s="109"/>
      <c r="U233" s="109"/>
      <c r="V233" s="109"/>
      <c r="W233" s="109"/>
      <c r="X233" s="109"/>
      <c r="Y233" s="109"/>
      <c r="Z233" s="109"/>
      <c r="AA233" s="109"/>
      <c r="AB233" s="108" t="s">
        <v>394</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393</v>
      </c>
      <c r="R240" s="109"/>
      <c r="S240" s="109"/>
      <c r="T240" s="109"/>
      <c r="U240" s="109"/>
      <c r="V240" s="109"/>
      <c r="W240" s="109"/>
      <c r="X240" s="109"/>
      <c r="Y240" s="109"/>
      <c r="Z240" s="109"/>
      <c r="AA240" s="109"/>
      <c r="AB240" s="108" t="s">
        <v>394</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389</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389</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389</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389</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389</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393</v>
      </c>
      <c r="R272" s="109"/>
      <c r="S272" s="109"/>
      <c r="T272" s="109"/>
      <c r="U272" s="109"/>
      <c r="V272" s="109"/>
      <c r="W272" s="109"/>
      <c r="X272" s="109"/>
      <c r="Y272" s="109"/>
      <c r="Z272" s="109"/>
      <c r="AA272" s="109"/>
      <c r="AB272" s="108" t="s">
        <v>394</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393</v>
      </c>
      <c r="R279" s="109"/>
      <c r="S279" s="109"/>
      <c r="T279" s="109"/>
      <c r="U279" s="109"/>
      <c r="V279" s="109"/>
      <c r="W279" s="109"/>
      <c r="X279" s="109"/>
      <c r="Y279" s="109"/>
      <c r="Z279" s="109"/>
      <c r="AA279" s="109"/>
      <c r="AB279" s="108" t="s">
        <v>394</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393</v>
      </c>
      <c r="R286" s="109"/>
      <c r="S286" s="109"/>
      <c r="T286" s="109"/>
      <c r="U286" s="109"/>
      <c r="V286" s="109"/>
      <c r="W286" s="109"/>
      <c r="X286" s="109"/>
      <c r="Y286" s="109"/>
      <c r="Z286" s="109"/>
      <c r="AA286" s="109"/>
      <c r="AB286" s="108" t="s">
        <v>394</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393</v>
      </c>
      <c r="R293" s="109"/>
      <c r="S293" s="109"/>
      <c r="T293" s="109"/>
      <c r="U293" s="109"/>
      <c r="V293" s="109"/>
      <c r="W293" s="109"/>
      <c r="X293" s="109"/>
      <c r="Y293" s="109"/>
      <c r="Z293" s="109"/>
      <c r="AA293" s="109"/>
      <c r="AB293" s="108" t="s">
        <v>394</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393</v>
      </c>
      <c r="R300" s="109"/>
      <c r="S300" s="109"/>
      <c r="T300" s="109"/>
      <c r="U300" s="109"/>
      <c r="V300" s="109"/>
      <c r="W300" s="109"/>
      <c r="X300" s="109"/>
      <c r="Y300" s="109"/>
      <c r="Z300" s="109"/>
      <c r="AA300" s="109"/>
      <c r="AB300" s="108" t="s">
        <v>394</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389</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389</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389</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389</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389</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393</v>
      </c>
      <c r="R332" s="109"/>
      <c r="S332" s="109"/>
      <c r="T332" s="109"/>
      <c r="U332" s="109"/>
      <c r="V332" s="109"/>
      <c r="W332" s="109"/>
      <c r="X332" s="109"/>
      <c r="Y332" s="109"/>
      <c r="Z332" s="109"/>
      <c r="AA332" s="109"/>
      <c r="AB332" s="108" t="s">
        <v>394</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393</v>
      </c>
      <c r="R339" s="109"/>
      <c r="S339" s="109"/>
      <c r="T339" s="109"/>
      <c r="U339" s="109"/>
      <c r="V339" s="109"/>
      <c r="W339" s="109"/>
      <c r="X339" s="109"/>
      <c r="Y339" s="109"/>
      <c r="Z339" s="109"/>
      <c r="AA339" s="109"/>
      <c r="AB339" s="108" t="s">
        <v>394</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393</v>
      </c>
      <c r="R346" s="109"/>
      <c r="S346" s="109"/>
      <c r="T346" s="109"/>
      <c r="U346" s="109"/>
      <c r="V346" s="109"/>
      <c r="W346" s="109"/>
      <c r="X346" s="109"/>
      <c r="Y346" s="109"/>
      <c r="Z346" s="109"/>
      <c r="AA346" s="109"/>
      <c r="AB346" s="108" t="s">
        <v>394</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393</v>
      </c>
      <c r="R353" s="109"/>
      <c r="S353" s="109"/>
      <c r="T353" s="109"/>
      <c r="U353" s="109"/>
      <c r="V353" s="109"/>
      <c r="W353" s="109"/>
      <c r="X353" s="109"/>
      <c r="Y353" s="109"/>
      <c r="Z353" s="109"/>
      <c r="AA353" s="109"/>
      <c r="AB353" s="108" t="s">
        <v>394</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393</v>
      </c>
      <c r="R360" s="109"/>
      <c r="S360" s="109"/>
      <c r="T360" s="109"/>
      <c r="U360" s="109"/>
      <c r="V360" s="109"/>
      <c r="W360" s="109"/>
      <c r="X360" s="109"/>
      <c r="Y360" s="109"/>
      <c r="Z360" s="109"/>
      <c r="AA360" s="109"/>
      <c r="AB360" s="108" t="s">
        <v>394</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389</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389</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389</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389</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389</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393</v>
      </c>
      <c r="R392" s="109"/>
      <c r="S392" s="109"/>
      <c r="T392" s="109"/>
      <c r="U392" s="109"/>
      <c r="V392" s="109"/>
      <c r="W392" s="109"/>
      <c r="X392" s="109"/>
      <c r="Y392" s="109"/>
      <c r="Z392" s="109"/>
      <c r="AA392" s="109"/>
      <c r="AB392" s="108" t="s">
        <v>394</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393</v>
      </c>
      <c r="R399" s="109"/>
      <c r="S399" s="109"/>
      <c r="T399" s="109"/>
      <c r="U399" s="109"/>
      <c r="V399" s="109"/>
      <c r="W399" s="109"/>
      <c r="X399" s="109"/>
      <c r="Y399" s="109"/>
      <c r="Z399" s="109"/>
      <c r="AA399" s="109"/>
      <c r="AB399" s="108" t="s">
        <v>394</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393</v>
      </c>
      <c r="R406" s="109"/>
      <c r="S406" s="109"/>
      <c r="T406" s="109"/>
      <c r="U406" s="109"/>
      <c r="V406" s="109"/>
      <c r="W406" s="109"/>
      <c r="X406" s="109"/>
      <c r="Y406" s="109"/>
      <c r="Z406" s="109"/>
      <c r="AA406" s="109"/>
      <c r="AB406" s="108" t="s">
        <v>394</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393</v>
      </c>
      <c r="R413" s="109"/>
      <c r="S413" s="109"/>
      <c r="T413" s="109"/>
      <c r="U413" s="109"/>
      <c r="V413" s="109"/>
      <c r="W413" s="109"/>
      <c r="X413" s="109"/>
      <c r="Y413" s="109"/>
      <c r="Z413" s="109"/>
      <c r="AA413" s="109"/>
      <c r="AB413" s="108" t="s">
        <v>394</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393</v>
      </c>
      <c r="R420" s="109"/>
      <c r="S420" s="109"/>
      <c r="T420" s="109"/>
      <c r="U420" s="109"/>
      <c r="V420" s="109"/>
      <c r="W420" s="109"/>
      <c r="X420" s="109"/>
      <c r="Y420" s="109"/>
      <c r="Z420" s="109"/>
      <c r="AA420" s="109"/>
      <c r="AB420" s="108" t="s">
        <v>394</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3"/>
      <c r="E430" s="153" t="s">
        <v>340</v>
      </c>
      <c r="F430" s="154"/>
      <c r="G430" s="881" t="s">
        <v>336</v>
      </c>
      <c r="H430" s="102"/>
      <c r="I430" s="102"/>
      <c r="J430" s="882"/>
      <c r="K430" s="883"/>
      <c r="L430" s="883"/>
      <c r="M430" s="883"/>
      <c r="N430" s="883"/>
      <c r="O430" s="883"/>
      <c r="P430" s="883"/>
      <c r="Q430" s="883"/>
      <c r="R430" s="883"/>
      <c r="S430" s="883"/>
      <c r="T430" s="884"/>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5"/>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389</v>
      </c>
      <c r="AJ431" s="196"/>
      <c r="AK431" s="196"/>
      <c r="AL431" s="138"/>
      <c r="AM431" s="196" t="s">
        <v>449</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5"/>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389</v>
      </c>
      <c r="AJ436" s="196"/>
      <c r="AK436" s="196"/>
      <c r="AL436" s="138"/>
      <c r="AM436" s="196" t="s">
        <v>449</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389</v>
      </c>
      <c r="AJ441" s="196"/>
      <c r="AK441" s="196"/>
      <c r="AL441" s="138"/>
      <c r="AM441" s="196" t="s">
        <v>449</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389</v>
      </c>
      <c r="AJ446" s="196"/>
      <c r="AK446" s="196"/>
      <c r="AL446" s="138"/>
      <c r="AM446" s="196" t="s">
        <v>449</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389</v>
      </c>
      <c r="AJ451" s="196"/>
      <c r="AK451" s="196"/>
      <c r="AL451" s="138"/>
      <c r="AM451" s="196" t="s">
        <v>449</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389</v>
      </c>
      <c r="AJ456" s="196"/>
      <c r="AK456" s="196"/>
      <c r="AL456" s="138"/>
      <c r="AM456" s="196" t="s">
        <v>449</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389</v>
      </c>
      <c r="AJ461" s="196"/>
      <c r="AK461" s="196"/>
      <c r="AL461" s="138"/>
      <c r="AM461" s="196" t="s">
        <v>449</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389</v>
      </c>
      <c r="AJ466" s="196"/>
      <c r="AK466" s="196"/>
      <c r="AL466" s="138"/>
      <c r="AM466" s="196" t="s">
        <v>449</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389</v>
      </c>
      <c r="AJ471" s="196"/>
      <c r="AK471" s="196"/>
      <c r="AL471" s="138"/>
      <c r="AM471" s="196" t="s">
        <v>449</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389</v>
      </c>
      <c r="AJ476" s="196"/>
      <c r="AK476" s="196"/>
      <c r="AL476" s="138"/>
      <c r="AM476" s="196" t="s">
        <v>449</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1" t="s">
        <v>336</v>
      </c>
      <c r="H484" s="102"/>
      <c r="I484" s="102"/>
      <c r="J484" s="882"/>
      <c r="K484" s="883"/>
      <c r="L484" s="883"/>
      <c r="M484" s="883"/>
      <c r="N484" s="883"/>
      <c r="O484" s="883"/>
      <c r="P484" s="883"/>
      <c r="Q484" s="883"/>
      <c r="R484" s="883"/>
      <c r="S484" s="883"/>
      <c r="T484" s="884"/>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5"/>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389</v>
      </c>
      <c r="AJ485" s="196"/>
      <c r="AK485" s="196"/>
      <c r="AL485" s="138"/>
      <c r="AM485" s="196" t="s">
        <v>449</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389</v>
      </c>
      <c r="AJ490" s="196"/>
      <c r="AK490" s="196"/>
      <c r="AL490" s="138"/>
      <c r="AM490" s="196" t="s">
        <v>449</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389</v>
      </c>
      <c r="AJ495" s="196"/>
      <c r="AK495" s="196"/>
      <c r="AL495" s="138"/>
      <c r="AM495" s="196" t="s">
        <v>449</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389</v>
      </c>
      <c r="AJ500" s="196"/>
      <c r="AK500" s="196"/>
      <c r="AL500" s="138"/>
      <c r="AM500" s="196" t="s">
        <v>449</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389</v>
      </c>
      <c r="AJ505" s="196"/>
      <c r="AK505" s="196"/>
      <c r="AL505" s="138"/>
      <c r="AM505" s="196" t="s">
        <v>449</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389</v>
      </c>
      <c r="AJ510" s="196"/>
      <c r="AK510" s="196"/>
      <c r="AL510" s="138"/>
      <c r="AM510" s="196" t="s">
        <v>449</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389</v>
      </c>
      <c r="AJ515" s="196"/>
      <c r="AK515" s="196"/>
      <c r="AL515" s="138"/>
      <c r="AM515" s="196" t="s">
        <v>449</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389</v>
      </c>
      <c r="AJ520" s="196"/>
      <c r="AK520" s="196"/>
      <c r="AL520" s="138"/>
      <c r="AM520" s="196" t="s">
        <v>449</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389</v>
      </c>
      <c r="AJ525" s="196"/>
      <c r="AK525" s="196"/>
      <c r="AL525" s="138"/>
      <c r="AM525" s="196" t="s">
        <v>449</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389</v>
      </c>
      <c r="AJ530" s="196"/>
      <c r="AK530" s="196"/>
      <c r="AL530" s="138"/>
      <c r="AM530" s="196" t="s">
        <v>449</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1" t="s">
        <v>336</v>
      </c>
      <c r="H538" s="102"/>
      <c r="I538" s="102"/>
      <c r="J538" s="882"/>
      <c r="K538" s="883"/>
      <c r="L538" s="883"/>
      <c r="M538" s="883"/>
      <c r="N538" s="883"/>
      <c r="O538" s="883"/>
      <c r="P538" s="883"/>
      <c r="Q538" s="883"/>
      <c r="R538" s="883"/>
      <c r="S538" s="883"/>
      <c r="T538" s="884"/>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5"/>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389</v>
      </c>
      <c r="AJ539" s="196"/>
      <c r="AK539" s="196"/>
      <c r="AL539" s="138"/>
      <c r="AM539" s="196" t="s">
        <v>449</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389</v>
      </c>
      <c r="AJ544" s="196"/>
      <c r="AK544" s="196"/>
      <c r="AL544" s="138"/>
      <c r="AM544" s="196" t="s">
        <v>449</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389</v>
      </c>
      <c r="AJ549" s="196"/>
      <c r="AK549" s="196"/>
      <c r="AL549" s="138"/>
      <c r="AM549" s="196" t="s">
        <v>449</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389</v>
      </c>
      <c r="AJ554" s="196"/>
      <c r="AK554" s="196"/>
      <c r="AL554" s="138"/>
      <c r="AM554" s="196" t="s">
        <v>449</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389</v>
      </c>
      <c r="AJ559" s="196"/>
      <c r="AK559" s="196"/>
      <c r="AL559" s="138"/>
      <c r="AM559" s="196" t="s">
        <v>449</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389</v>
      </c>
      <c r="AJ564" s="196"/>
      <c r="AK564" s="196"/>
      <c r="AL564" s="138"/>
      <c r="AM564" s="196" t="s">
        <v>449</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389</v>
      </c>
      <c r="AJ569" s="196"/>
      <c r="AK569" s="196"/>
      <c r="AL569" s="138"/>
      <c r="AM569" s="196" t="s">
        <v>449</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389</v>
      </c>
      <c r="AJ574" s="196"/>
      <c r="AK574" s="196"/>
      <c r="AL574" s="138"/>
      <c r="AM574" s="196" t="s">
        <v>449</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389</v>
      </c>
      <c r="AJ579" s="196"/>
      <c r="AK579" s="196"/>
      <c r="AL579" s="138"/>
      <c r="AM579" s="196" t="s">
        <v>449</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389</v>
      </c>
      <c r="AJ584" s="196"/>
      <c r="AK584" s="196"/>
      <c r="AL584" s="138"/>
      <c r="AM584" s="196" t="s">
        <v>449</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1" t="s">
        <v>336</v>
      </c>
      <c r="H592" s="102"/>
      <c r="I592" s="102"/>
      <c r="J592" s="882"/>
      <c r="K592" s="883"/>
      <c r="L592" s="883"/>
      <c r="M592" s="883"/>
      <c r="N592" s="883"/>
      <c r="O592" s="883"/>
      <c r="P592" s="883"/>
      <c r="Q592" s="883"/>
      <c r="R592" s="883"/>
      <c r="S592" s="883"/>
      <c r="T592" s="884"/>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5"/>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389</v>
      </c>
      <c r="AJ593" s="196"/>
      <c r="AK593" s="196"/>
      <c r="AL593" s="138"/>
      <c r="AM593" s="196" t="s">
        <v>449</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389</v>
      </c>
      <c r="AJ598" s="196"/>
      <c r="AK598" s="196"/>
      <c r="AL598" s="138"/>
      <c r="AM598" s="196" t="s">
        <v>449</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389</v>
      </c>
      <c r="AJ603" s="196"/>
      <c r="AK603" s="196"/>
      <c r="AL603" s="138"/>
      <c r="AM603" s="196" t="s">
        <v>449</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389</v>
      </c>
      <c r="AJ608" s="196"/>
      <c r="AK608" s="196"/>
      <c r="AL608" s="138"/>
      <c r="AM608" s="196" t="s">
        <v>449</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389</v>
      </c>
      <c r="AJ613" s="196"/>
      <c r="AK613" s="196"/>
      <c r="AL613" s="138"/>
      <c r="AM613" s="196" t="s">
        <v>449</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389</v>
      </c>
      <c r="AJ618" s="196"/>
      <c r="AK618" s="196"/>
      <c r="AL618" s="138"/>
      <c r="AM618" s="196" t="s">
        <v>449</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389</v>
      </c>
      <c r="AJ623" s="196"/>
      <c r="AK623" s="196"/>
      <c r="AL623" s="138"/>
      <c r="AM623" s="196" t="s">
        <v>449</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389</v>
      </c>
      <c r="AJ628" s="196"/>
      <c r="AK628" s="196"/>
      <c r="AL628" s="138"/>
      <c r="AM628" s="196" t="s">
        <v>449</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389</v>
      </c>
      <c r="AJ633" s="196"/>
      <c r="AK633" s="196"/>
      <c r="AL633" s="138"/>
      <c r="AM633" s="196" t="s">
        <v>449</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389</v>
      </c>
      <c r="AJ638" s="196"/>
      <c r="AK638" s="196"/>
      <c r="AL638" s="138"/>
      <c r="AM638" s="196" t="s">
        <v>449</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1" t="s">
        <v>336</v>
      </c>
      <c r="H646" s="102"/>
      <c r="I646" s="102"/>
      <c r="J646" s="882"/>
      <c r="K646" s="883"/>
      <c r="L646" s="883"/>
      <c r="M646" s="883"/>
      <c r="N646" s="883"/>
      <c r="O646" s="883"/>
      <c r="P646" s="883"/>
      <c r="Q646" s="883"/>
      <c r="R646" s="883"/>
      <c r="S646" s="883"/>
      <c r="T646" s="884"/>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5"/>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389</v>
      </c>
      <c r="AJ647" s="196"/>
      <c r="AK647" s="196"/>
      <c r="AL647" s="138"/>
      <c r="AM647" s="196" t="s">
        <v>449</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389</v>
      </c>
      <c r="AJ652" s="196"/>
      <c r="AK652" s="196"/>
      <c r="AL652" s="138"/>
      <c r="AM652" s="196" t="s">
        <v>449</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389</v>
      </c>
      <c r="AJ657" s="196"/>
      <c r="AK657" s="196"/>
      <c r="AL657" s="138"/>
      <c r="AM657" s="196" t="s">
        <v>449</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389</v>
      </c>
      <c r="AJ662" s="196"/>
      <c r="AK662" s="196"/>
      <c r="AL662" s="138"/>
      <c r="AM662" s="196" t="s">
        <v>449</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389</v>
      </c>
      <c r="AJ667" s="196"/>
      <c r="AK667" s="196"/>
      <c r="AL667" s="138"/>
      <c r="AM667" s="196" t="s">
        <v>449</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389</v>
      </c>
      <c r="AJ672" s="196"/>
      <c r="AK672" s="196"/>
      <c r="AL672" s="138"/>
      <c r="AM672" s="196" t="s">
        <v>449</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389</v>
      </c>
      <c r="AJ677" s="196"/>
      <c r="AK677" s="196"/>
      <c r="AL677" s="138"/>
      <c r="AM677" s="196" t="s">
        <v>449</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389</v>
      </c>
      <c r="AJ682" s="196"/>
      <c r="AK682" s="196"/>
      <c r="AL682" s="138"/>
      <c r="AM682" s="196" t="s">
        <v>449</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389</v>
      </c>
      <c r="AJ687" s="196"/>
      <c r="AK687" s="196"/>
      <c r="AL687" s="138"/>
      <c r="AM687" s="196" t="s">
        <v>449</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389</v>
      </c>
      <c r="AJ692" s="196"/>
      <c r="AK692" s="196"/>
      <c r="AL692" s="138"/>
      <c r="AM692" s="196" t="s">
        <v>449</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14"/>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9" t="s">
        <v>46</v>
      </c>
      <c r="B700" s="890"/>
      <c r="C700" s="890"/>
      <c r="D700" s="890"/>
      <c r="E700" s="890"/>
      <c r="F700" s="890"/>
      <c r="G700" s="890"/>
      <c r="H700" s="890"/>
      <c r="I700" s="890"/>
      <c r="J700" s="890"/>
      <c r="K700" s="890"/>
      <c r="L700" s="890"/>
      <c r="M700" s="890"/>
      <c r="N700" s="890"/>
      <c r="O700" s="890"/>
      <c r="P700" s="890"/>
      <c r="Q700" s="890"/>
      <c r="R700" s="890"/>
      <c r="S700" s="890"/>
      <c r="T700" s="890"/>
      <c r="U700" s="890"/>
      <c r="V700" s="890"/>
      <c r="W700" s="890"/>
      <c r="X700" s="890"/>
      <c r="Y700" s="890"/>
      <c r="Z700" s="890"/>
      <c r="AA700" s="890"/>
      <c r="AB700" s="890"/>
      <c r="AC700" s="890"/>
      <c r="AD700" s="890"/>
      <c r="AE700" s="890"/>
      <c r="AF700" s="890"/>
      <c r="AG700" s="890"/>
      <c r="AH700" s="890"/>
      <c r="AI700" s="890"/>
      <c r="AJ700" s="890"/>
      <c r="AK700" s="890"/>
      <c r="AL700" s="890"/>
      <c r="AM700" s="890"/>
      <c r="AN700" s="890"/>
      <c r="AO700" s="890"/>
      <c r="AP700" s="890"/>
      <c r="AQ700" s="890"/>
      <c r="AR700" s="890"/>
      <c r="AS700" s="890"/>
      <c r="AT700" s="890"/>
      <c r="AU700" s="890"/>
      <c r="AV700" s="890"/>
      <c r="AW700" s="890"/>
      <c r="AX700" s="891"/>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0" ht="52.5" customHeight="1">
      <c r="A702" s="853" t="s">
        <v>258</v>
      </c>
      <c r="B702" s="854"/>
      <c r="C702" s="691" t="s">
        <v>259</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4" t="s">
        <v>466</v>
      </c>
      <c r="AE702" s="325"/>
      <c r="AF702" s="325"/>
      <c r="AG702" s="367" t="s">
        <v>494</v>
      </c>
      <c r="AH702" s="368"/>
      <c r="AI702" s="368"/>
      <c r="AJ702" s="368"/>
      <c r="AK702" s="368"/>
      <c r="AL702" s="368"/>
      <c r="AM702" s="368"/>
      <c r="AN702" s="368"/>
      <c r="AO702" s="368"/>
      <c r="AP702" s="368"/>
      <c r="AQ702" s="368"/>
      <c r="AR702" s="368"/>
      <c r="AS702" s="368"/>
      <c r="AT702" s="368"/>
      <c r="AU702" s="368"/>
      <c r="AV702" s="368"/>
      <c r="AW702" s="368"/>
      <c r="AX702" s="369"/>
    </row>
    <row r="703" spans="1:50" ht="52.5" customHeight="1">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466</v>
      </c>
      <c r="AE703" s="308"/>
      <c r="AF703" s="308"/>
      <c r="AG703" s="80" t="s">
        <v>495</v>
      </c>
      <c r="AH703" s="81"/>
      <c r="AI703" s="81"/>
      <c r="AJ703" s="81"/>
      <c r="AK703" s="81"/>
      <c r="AL703" s="81"/>
      <c r="AM703" s="81"/>
      <c r="AN703" s="81"/>
      <c r="AO703" s="81"/>
      <c r="AP703" s="81"/>
      <c r="AQ703" s="81"/>
      <c r="AR703" s="81"/>
      <c r="AS703" s="81"/>
      <c r="AT703" s="81"/>
      <c r="AU703" s="81"/>
      <c r="AV703" s="81"/>
      <c r="AW703" s="81"/>
      <c r="AX703" s="82"/>
    </row>
    <row r="704" spans="1:50" ht="52.5" customHeight="1">
      <c r="A704" s="857"/>
      <c r="B704" s="858"/>
      <c r="C704" s="801" t="s">
        <v>260</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5" t="s">
        <v>466</v>
      </c>
      <c r="AE704" s="766"/>
      <c r="AF704" s="766"/>
      <c r="AG704" s="146" t="s">
        <v>496</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4" t="s">
        <v>40</v>
      </c>
      <c r="D705" s="805"/>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6"/>
      <c r="AD705" s="697" t="s">
        <v>466</v>
      </c>
      <c r="AE705" s="698"/>
      <c r="AF705" s="698"/>
      <c r="AG705" s="104" t="s">
        <v>497</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3" t="s">
        <v>442</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492</v>
      </c>
      <c r="AE706" s="308"/>
      <c r="AF706" s="646"/>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6" t="s">
        <v>375</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492</v>
      </c>
      <c r="AE707" s="819"/>
      <c r="AF707" s="819"/>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9" t="s">
        <v>493</v>
      </c>
      <c r="AE708" s="590"/>
      <c r="AF708" s="590"/>
      <c r="AG708" s="725"/>
      <c r="AH708" s="726"/>
      <c r="AI708" s="726"/>
      <c r="AJ708" s="726"/>
      <c r="AK708" s="726"/>
      <c r="AL708" s="726"/>
      <c r="AM708" s="726"/>
      <c r="AN708" s="726"/>
      <c r="AO708" s="726"/>
      <c r="AP708" s="726"/>
      <c r="AQ708" s="726"/>
      <c r="AR708" s="726"/>
      <c r="AS708" s="726"/>
      <c r="AT708" s="726"/>
      <c r="AU708" s="726"/>
      <c r="AV708" s="726"/>
      <c r="AW708" s="726"/>
      <c r="AX708" s="727"/>
    </row>
    <row r="709" spans="1:50" ht="87"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466</v>
      </c>
      <c r="AE709" s="308"/>
      <c r="AF709" s="308"/>
      <c r="AG709" s="80" t="s">
        <v>498</v>
      </c>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493</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466</v>
      </c>
      <c r="AE711" s="308"/>
      <c r="AF711" s="308"/>
      <c r="AG711" s="80" t="s">
        <v>499</v>
      </c>
      <c r="AH711" s="81"/>
      <c r="AI711" s="81"/>
      <c r="AJ711" s="81"/>
      <c r="AK711" s="81"/>
      <c r="AL711" s="81"/>
      <c r="AM711" s="81"/>
      <c r="AN711" s="81"/>
      <c r="AO711" s="81"/>
      <c r="AP711" s="81"/>
      <c r="AQ711" s="81"/>
      <c r="AR711" s="81"/>
      <c r="AS711" s="81"/>
      <c r="AT711" s="81"/>
      <c r="AU711" s="81"/>
      <c r="AV711" s="81"/>
      <c r="AW711" s="81"/>
      <c r="AX711" s="82"/>
    </row>
    <row r="712" spans="1:50" ht="26.25" customHeight="1">
      <c r="A712" s="625"/>
      <c r="B712" s="627"/>
      <c r="C712" s="373" t="s">
        <v>405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765" t="s">
        <v>493</v>
      </c>
      <c r="AE712" s="766"/>
      <c r="AF712" s="766"/>
      <c r="AG712" s="793"/>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c r="A713" s="625"/>
      <c r="B713" s="627"/>
      <c r="C713" s="930" t="s">
        <v>406</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7" t="s">
        <v>493</v>
      </c>
      <c r="AE713" s="308"/>
      <c r="AF713" s="646"/>
      <c r="AG713" s="80"/>
      <c r="AH713" s="81"/>
      <c r="AI713" s="81"/>
      <c r="AJ713" s="81"/>
      <c r="AK713" s="81"/>
      <c r="AL713" s="81"/>
      <c r="AM713" s="81"/>
      <c r="AN713" s="81"/>
      <c r="AO713" s="81"/>
      <c r="AP713" s="81"/>
      <c r="AQ713" s="81"/>
      <c r="AR713" s="81"/>
      <c r="AS713" s="81"/>
      <c r="AT713" s="81"/>
      <c r="AU713" s="81"/>
      <c r="AV713" s="81"/>
      <c r="AW713" s="81"/>
      <c r="AX713" s="82"/>
    </row>
    <row r="714" spans="1:50" ht="44.25" customHeight="1">
      <c r="A714" s="628"/>
      <c r="B714" s="629"/>
      <c r="C714" s="630" t="s">
        <v>378</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90" t="s">
        <v>466</v>
      </c>
      <c r="AE714" s="791"/>
      <c r="AF714" s="792"/>
      <c r="AG714" s="719" t="s">
        <v>500</v>
      </c>
      <c r="AH714" s="720"/>
      <c r="AI714" s="720"/>
      <c r="AJ714" s="720"/>
      <c r="AK714" s="720"/>
      <c r="AL714" s="720"/>
      <c r="AM714" s="720"/>
      <c r="AN714" s="720"/>
      <c r="AO714" s="720"/>
      <c r="AP714" s="720"/>
      <c r="AQ714" s="720"/>
      <c r="AR714" s="720"/>
      <c r="AS714" s="720"/>
      <c r="AT714" s="720"/>
      <c r="AU714" s="720"/>
      <c r="AV714" s="720"/>
      <c r="AW714" s="720"/>
      <c r="AX714" s="721"/>
    </row>
    <row r="715" spans="1:50" ht="66" customHeight="1">
      <c r="A715" s="623" t="s">
        <v>39</v>
      </c>
      <c r="B715" s="767"/>
      <c r="C715" s="768" t="s">
        <v>379</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9" t="s">
        <v>466</v>
      </c>
      <c r="AE715" s="590"/>
      <c r="AF715" s="639"/>
      <c r="AG715" s="725" t="s">
        <v>511</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c r="A716" s="625"/>
      <c r="B716" s="627"/>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1" t="s">
        <v>493</v>
      </c>
      <c r="AE716" s="612"/>
      <c r="AF716" s="612"/>
      <c r="AG716" s="80"/>
      <c r="AH716" s="81"/>
      <c r="AI716" s="81"/>
      <c r="AJ716" s="81"/>
      <c r="AK716" s="81"/>
      <c r="AL716" s="81"/>
      <c r="AM716" s="81"/>
      <c r="AN716" s="81"/>
      <c r="AO716" s="81"/>
      <c r="AP716" s="81"/>
      <c r="AQ716" s="81"/>
      <c r="AR716" s="81"/>
      <c r="AS716" s="81"/>
      <c r="AT716" s="81"/>
      <c r="AU716" s="81"/>
      <c r="AV716" s="81"/>
      <c r="AW716" s="81"/>
      <c r="AX716" s="82"/>
    </row>
    <row r="717" spans="1:50" ht="41.25"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466</v>
      </c>
      <c r="AE717" s="308"/>
      <c r="AF717" s="308"/>
      <c r="AG717" s="80" t="s">
        <v>501</v>
      </c>
      <c r="AH717" s="81"/>
      <c r="AI717" s="81"/>
      <c r="AJ717" s="81"/>
      <c r="AK717" s="81"/>
      <c r="AL717" s="81"/>
      <c r="AM717" s="81"/>
      <c r="AN717" s="81"/>
      <c r="AO717" s="81"/>
      <c r="AP717" s="81"/>
      <c r="AQ717" s="81"/>
      <c r="AR717" s="81"/>
      <c r="AS717" s="81"/>
      <c r="AT717" s="81"/>
      <c r="AU717" s="81"/>
      <c r="AV717" s="81"/>
      <c r="AW717" s="81"/>
      <c r="AX717" s="82"/>
    </row>
    <row r="718" spans="1:50" ht="27"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493</v>
      </c>
      <c r="AE718" s="308"/>
      <c r="AF718" s="30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59" t="s">
        <v>57</v>
      </c>
      <c r="B719" s="760"/>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493</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1"/>
      <c r="B720" s="762"/>
      <c r="C720" s="281" t="s">
        <v>397</v>
      </c>
      <c r="D720" s="279"/>
      <c r="E720" s="279"/>
      <c r="F720" s="282"/>
      <c r="G720" s="278" t="s">
        <v>398</v>
      </c>
      <c r="H720" s="279"/>
      <c r="I720" s="279"/>
      <c r="J720" s="279"/>
      <c r="K720" s="279"/>
      <c r="L720" s="279"/>
      <c r="M720" s="279"/>
      <c r="N720" s="278" t="s">
        <v>402</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1"/>
      <c r="B721" s="762"/>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1"/>
      <c r="B722" s="762"/>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1"/>
      <c r="B723" s="762"/>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1"/>
      <c r="B724" s="762"/>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3"/>
      <c r="B725" s="764"/>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7.5" customHeight="1">
      <c r="A726" s="623" t="s">
        <v>47</v>
      </c>
      <c r="B726" s="785"/>
      <c r="C726" s="798" t="s">
        <v>52</v>
      </c>
      <c r="D726" s="820"/>
      <c r="E726" s="820"/>
      <c r="F726" s="821"/>
      <c r="G726" s="559" t="s">
        <v>502</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86"/>
      <c r="B727" s="787"/>
      <c r="C727" s="731" t="s">
        <v>56</v>
      </c>
      <c r="D727" s="732"/>
      <c r="E727" s="732"/>
      <c r="F727" s="733"/>
      <c r="G727" s="557" t="s">
        <v>503</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0" ht="67.5" customHeight="1" thickBot="1">
      <c r="A729" s="617" t="s">
        <v>469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0" ht="67.5" customHeight="1" thickBot="1">
      <c r="A731" s="782"/>
      <c r="B731" s="783"/>
      <c r="C731" s="783"/>
      <c r="D731" s="783"/>
      <c r="E731" s="784"/>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0" ht="66" customHeight="1" thickBot="1">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0" ht="67.5" customHeight="1" thickBot="1">
      <c r="A735" s="773" t="s">
        <v>483</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412</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5" t="s">
        <v>355</v>
      </c>
      <c r="B737" s="189"/>
      <c r="C737" s="189"/>
      <c r="D737" s="190"/>
      <c r="E737" s="970" t="s">
        <v>504</v>
      </c>
      <c r="F737" s="971"/>
      <c r="G737" s="971"/>
      <c r="H737" s="971"/>
      <c r="I737" s="971"/>
      <c r="J737" s="971"/>
      <c r="K737" s="971"/>
      <c r="L737" s="971"/>
      <c r="M737" s="971"/>
      <c r="N737" s="344" t="s">
        <v>310</v>
      </c>
      <c r="O737" s="344"/>
      <c r="P737" s="344"/>
      <c r="Q737" s="344"/>
      <c r="R737" s="970" t="s">
        <v>505</v>
      </c>
      <c r="S737" s="971"/>
      <c r="T737" s="971"/>
      <c r="U737" s="971"/>
      <c r="V737" s="971"/>
      <c r="W737" s="971"/>
      <c r="X737" s="971"/>
      <c r="Y737" s="971"/>
      <c r="Z737" s="971"/>
      <c r="AA737" s="344" t="s">
        <v>311</v>
      </c>
      <c r="AB737" s="344"/>
      <c r="AC737" s="344"/>
      <c r="AD737" s="344"/>
      <c r="AE737" s="970" t="s">
        <v>506</v>
      </c>
      <c r="AF737" s="971"/>
      <c r="AG737" s="971"/>
      <c r="AH737" s="971"/>
      <c r="AI737" s="971"/>
      <c r="AJ737" s="971"/>
      <c r="AK737" s="971"/>
      <c r="AL737" s="971"/>
      <c r="AM737" s="971"/>
      <c r="AN737" s="344" t="s">
        <v>312</v>
      </c>
      <c r="AO737" s="344"/>
      <c r="AP737" s="344"/>
      <c r="AQ737" s="344"/>
      <c r="AR737" s="972" t="s">
        <v>507</v>
      </c>
      <c r="AS737" s="973"/>
      <c r="AT737" s="973"/>
      <c r="AU737" s="973"/>
      <c r="AV737" s="973"/>
      <c r="AW737" s="973"/>
      <c r="AX737" s="974"/>
      <c r="AY737" s="75"/>
      <c r="AZ737" s="75"/>
    </row>
    <row r="738" spans="1:50" ht="24.75" customHeight="1">
      <c r="A738" s="975" t="s">
        <v>313</v>
      </c>
      <c r="B738" s="189"/>
      <c r="C738" s="189"/>
      <c r="D738" s="190"/>
      <c r="E738" s="970" t="s">
        <v>508</v>
      </c>
      <c r="F738" s="971"/>
      <c r="G738" s="971"/>
      <c r="H738" s="971"/>
      <c r="I738" s="971"/>
      <c r="J738" s="971"/>
      <c r="K738" s="971"/>
      <c r="L738" s="971"/>
      <c r="M738" s="971"/>
      <c r="N738" s="344" t="s">
        <v>314</v>
      </c>
      <c r="O738" s="344"/>
      <c r="P738" s="344"/>
      <c r="Q738" s="344"/>
      <c r="R738" s="970" t="s">
        <v>509</v>
      </c>
      <c r="S738" s="971"/>
      <c r="T738" s="971"/>
      <c r="U738" s="971"/>
      <c r="V738" s="971"/>
      <c r="W738" s="971"/>
      <c r="X738" s="971"/>
      <c r="Y738" s="971"/>
      <c r="Z738" s="971"/>
      <c r="AA738" s="344" t="s">
        <v>399</v>
      </c>
      <c r="AB738" s="344"/>
      <c r="AC738" s="344"/>
      <c r="AD738" s="344"/>
      <c r="AE738" s="970" t="s">
        <v>510</v>
      </c>
      <c r="AF738" s="971"/>
      <c r="AG738" s="971"/>
      <c r="AH738" s="971"/>
      <c r="AI738" s="971"/>
      <c r="AJ738" s="971"/>
      <c r="AK738" s="971"/>
      <c r="AL738" s="971"/>
      <c r="AM738" s="971"/>
      <c r="AN738" s="976"/>
      <c r="AO738" s="977"/>
      <c r="AP738" s="977"/>
      <c r="AQ738" s="977"/>
      <c r="AR738" s="977"/>
      <c r="AS738" s="977"/>
      <c r="AT738" s="977"/>
      <c r="AU738" s="977"/>
      <c r="AV738" s="977"/>
      <c r="AW738" s="977"/>
      <c r="AX738" s="978"/>
    </row>
    <row r="739" spans="1:50" ht="24.75" customHeight="1" thickBot="1">
      <c r="A739" s="979" t="s">
        <v>456</v>
      </c>
      <c r="B739" s="980"/>
      <c r="C739" s="980"/>
      <c r="D739" s="981"/>
      <c r="E739" s="982" t="s">
        <v>463</v>
      </c>
      <c r="F739" s="983"/>
      <c r="G739" s="983"/>
      <c r="H739" s="77" t="str">
        <f>IF(E739="","","(")</f>
        <v>(</v>
      </c>
      <c r="I739" s="965"/>
      <c r="J739" s="965"/>
      <c r="K739" s="77">
        <f>IF(OR(I739="　",I739=""),"","-")</f>
      </c>
      <c r="L739" s="966">
        <v>156</v>
      </c>
      <c r="M739" s="966"/>
      <c r="N739" s="78">
        <f>IF(O739="","","-")</f>
      </c>
      <c r="O739" s="79"/>
      <c r="P739" s="78" t="str">
        <f>IF(E739="","",")")</f>
        <v>)</v>
      </c>
      <c r="Q739" s="982"/>
      <c r="R739" s="983"/>
      <c r="S739" s="983"/>
      <c r="T739" s="77">
        <f>IF(Q739="","","(")</f>
      </c>
      <c r="U739" s="965"/>
      <c r="V739" s="965"/>
      <c r="W739" s="77">
        <f>IF(OR(U739="　",U739=""),"","-")</f>
      </c>
      <c r="X739" s="966"/>
      <c r="Y739" s="966"/>
      <c r="Z739" s="78">
        <f>IF(AA739="","","-")</f>
      </c>
      <c r="AA739" s="79"/>
      <c r="AB739" s="78">
        <f>IF(Q739="","",")")</f>
      </c>
      <c r="AC739" s="982"/>
      <c r="AD739" s="983"/>
      <c r="AE739" s="983"/>
      <c r="AF739" s="77">
        <f>IF(AC739="","","(")</f>
      </c>
      <c r="AG739" s="965"/>
      <c r="AH739" s="965"/>
      <c r="AI739" s="77">
        <f>IF(OR(AG739="　",AG739=""),"","-")</f>
      </c>
      <c r="AJ739" s="966"/>
      <c r="AK739" s="966"/>
      <c r="AL739" s="78">
        <f>IF(AM739="","","-")</f>
      </c>
      <c r="AM739" s="79"/>
      <c r="AN739" s="78">
        <f>IF(AC739="","",")")</f>
      </c>
      <c r="AO739" s="967"/>
      <c r="AP739" s="968"/>
      <c r="AQ739" s="968"/>
      <c r="AR739" s="968"/>
      <c r="AS739" s="968"/>
      <c r="AT739" s="968"/>
      <c r="AU739" s="968"/>
      <c r="AV739" s="968"/>
      <c r="AW739" s="968"/>
      <c r="AX739" s="969"/>
    </row>
    <row r="740" spans="1:50" ht="27.75" customHeight="1">
      <c r="A740" s="599" t="s">
        <v>445</v>
      </c>
      <c r="B740" s="600"/>
      <c r="C740" s="600"/>
      <c r="D740" s="600"/>
      <c r="E740" s="600"/>
      <c r="F740" s="601"/>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3" t="s">
        <v>447</v>
      </c>
      <c r="B779" s="614"/>
      <c r="C779" s="614"/>
      <c r="D779" s="614"/>
      <c r="E779" s="614"/>
      <c r="F779" s="615"/>
      <c r="G779" s="580" t="s">
        <v>515</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526</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6"/>
    </row>
    <row r="780" spans="1:50" ht="24.75" customHeight="1">
      <c r="A780" s="616"/>
      <c r="B780" s="410"/>
      <c r="C780" s="410"/>
      <c r="D780" s="410"/>
      <c r="E780" s="410"/>
      <c r="F780" s="411"/>
      <c r="G780" s="798" t="s">
        <v>17</v>
      </c>
      <c r="H780" s="651"/>
      <c r="I780" s="651"/>
      <c r="J780" s="651"/>
      <c r="K780" s="651"/>
      <c r="L780" s="650" t="s">
        <v>18</v>
      </c>
      <c r="M780" s="651"/>
      <c r="N780" s="651"/>
      <c r="O780" s="651"/>
      <c r="P780" s="651"/>
      <c r="Q780" s="651"/>
      <c r="R780" s="651"/>
      <c r="S780" s="651"/>
      <c r="T780" s="651"/>
      <c r="U780" s="651"/>
      <c r="V780" s="651"/>
      <c r="W780" s="651"/>
      <c r="X780" s="652"/>
      <c r="Y780" s="636" t="s">
        <v>19</v>
      </c>
      <c r="Z780" s="637"/>
      <c r="AA780" s="637"/>
      <c r="AB780" s="781"/>
      <c r="AC780" s="798" t="s">
        <v>17</v>
      </c>
      <c r="AD780" s="651"/>
      <c r="AE780" s="651"/>
      <c r="AF780" s="651"/>
      <c r="AG780" s="651"/>
      <c r="AH780" s="650" t="s">
        <v>18</v>
      </c>
      <c r="AI780" s="651"/>
      <c r="AJ780" s="651"/>
      <c r="AK780" s="651"/>
      <c r="AL780" s="651"/>
      <c r="AM780" s="651"/>
      <c r="AN780" s="651"/>
      <c r="AO780" s="651"/>
      <c r="AP780" s="651"/>
      <c r="AQ780" s="651"/>
      <c r="AR780" s="651"/>
      <c r="AS780" s="651"/>
      <c r="AT780" s="652"/>
      <c r="AU780" s="636" t="s">
        <v>19</v>
      </c>
      <c r="AV780" s="637"/>
      <c r="AW780" s="637"/>
      <c r="AX780" s="638"/>
    </row>
    <row r="781" spans="1:50" ht="24.75" customHeight="1">
      <c r="A781" s="616"/>
      <c r="B781" s="410"/>
      <c r="C781" s="410"/>
      <c r="D781" s="410"/>
      <c r="E781" s="410"/>
      <c r="F781" s="411"/>
      <c r="G781" s="653" t="s">
        <v>516</v>
      </c>
      <c r="H781" s="654"/>
      <c r="I781" s="654"/>
      <c r="J781" s="654"/>
      <c r="K781" s="655"/>
      <c r="L781" s="647" t="s">
        <v>520</v>
      </c>
      <c r="M781" s="648"/>
      <c r="N781" s="648"/>
      <c r="O781" s="648"/>
      <c r="P781" s="648"/>
      <c r="Q781" s="648"/>
      <c r="R781" s="648"/>
      <c r="S781" s="648"/>
      <c r="T781" s="648"/>
      <c r="U781" s="648"/>
      <c r="V781" s="648"/>
      <c r="W781" s="648"/>
      <c r="X781" s="649"/>
      <c r="Y781" s="370">
        <v>19.7</v>
      </c>
      <c r="Z781" s="371"/>
      <c r="AA781" s="371"/>
      <c r="AB781" s="788"/>
      <c r="AC781" s="653" t="s">
        <v>524</v>
      </c>
      <c r="AD781" s="654"/>
      <c r="AE781" s="654"/>
      <c r="AF781" s="654"/>
      <c r="AG781" s="655"/>
      <c r="AH781" s="647" t="s">
        <v>525</v>
      </c>
      <c r="AI781" s="648"/>
      <c r="AJ781" s="648"/>
      <c r="AK781" s="648"/>
      <c r="AL781" s="648"/>
      <c r="AM781" s="648"/>
      <c r="AN781" s="648"/>
      <c r="AO781" s="648"/>
      <c r="AP781" s="648"/>
      <c r="AQ781" s="648"/>
      <c r="AR781" s="648"/>
      <c r="AS781" s="648"/>
      <c r="AT781" s="649"/>
      <c r="AU781" s="370">
        <v>12.9</v>
      </c>
      <c r="AV781" s="371"/>
      <c r="AW781" s="371"/>
      <c r="AX781" s="372"/>
    </row>
    <row r="782" spans="1:50" ht="24.75" customHeight="1">
      <c r="A782" s="616"/>
      <c r="B782" s="410"/>
      <c r="C782" s="410"/>
      <c r="D782" s="410"/>
      <c r="E782" s="410"/>
      <c r="F782" s="411"/>
      <c r="G782" s="591" t="s">
        <v>517</v>
      </c>
      <c r="H782" s="592"/>
      <c r="I782" s="592"/>
      <c r="J782" s="592"/>
      <c r="K782" s="593"/>
      <c r="L782" s="583" t="s">
        <v>521</v>
      </c>
      <c r="M782" s="584"/>
      <c r="N782" s="584"/>
      <c r="O782" s="584"/>
      <c r="P782" s="584"/>
      <c r="Q782" s="584"/>
      <c r="R782" s="584"/>
      <c r="S782" s="584"/>
      <c r="T782" s="584"/>
      <c r="U782" s="584"/>
      <c r="V782" s="584"/>
      <c r="W782" s="584"/>
      <c r="X782" s="585"/>
      <c r="Y782" s="586">
        <v>89.9</v>
      </c>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6"/>
      <c r="B783" s="410"/>
      <c r="C783" s="410"/>
      <c r="D783" s="410"/>
      <c r="E783" s="410"/>
      <c r="F783" s="411"/>
      <c r="G783" s="591" t="s">
        <v>518</v>
      </c>
      <c r="H783" s="592"/>
      <c r="I783" s="592"/>
      <c r="J783" s="592"/>
      <c r="K783" s="593"/>
      <c r="L783" s="583" t="s">
        <v>522</v>
      </c>
      <c r="M783" s="584"/>
      <c r="N783" s="584"/>
      <c r="O783" s="584"/>
      <c r="P783" s="584"/>
      <c r="Q783" s="584"/>
      <c r="R783" s="584"/>
      <c r="S783" s="584"/>
      <c r="T783" s="584"/>
      <c r="U783" s="584"/>
      <c r="V783" s="584"/>
      <c r="W783" s="584"/>
      <c r="X783" s="585"/>
      <c r="Y783" s="586">
        <v>35.6</v>
      </c>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6"/>
      <c r="B784" s="410"/>
      <c r="C784" s="410"/>
      <c r="D784" s="410"/>
      <c r="E784" s="410"/>
      <c r="F784" s="411"/>
      <c r="G784" s="591" t="s">
        <v>519</v>
      </c>
      <c r="H784" s="592"/>
      <c r="I784" s="592"/>
      <c r="J784" s="592"/>
      <c r="K784" s="593"/>
      <c r="L784" s="583" t="s">
        <v>523</v>
      </c>
      <c r="M784" s="584"/>
      <c r="N784" s="584"/>
      <c r="O784" s="584"/>
      <c r="P784" s="584"/>
      <c r="Q784" s="584"/>
      <c r="R784" s="584"/>
      <c r="S784" s="584"/>
      <c r="T784" s="584"/>
      <c r="U784" s="584"/>
      <c r="V784" s="584"/>
      <c r="W784" s="584"/>
      <c r="X784" s="585"/>
      <c r="Y784" s="586">
        <v>2.4</v>
      </c>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hidden="1">
      <c r="A785" s="616"/>
      <c r="B785" s="410"/>
      <c r="C785" s="410"/>
      <c r="D785" s="410"/>
      <c r="E785" s="410"/>
      <c r="F785" s="411"/>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hidden="1">
      <c r="A786" s="616"/>
      <c r="B786" s="410"/>
      <c r="C786" s="410"/>
      <c r="D786" s="410"/>
      <c r="E786" s="410"/>
      <c r="F786" s="411"/>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hidden="1">
      <c r="A787" s="616"/>
      <c r="B787" s="410"/>
      <c r="C787" s="410"/>
      <c r="D787" s="410"/>
      <c r="E787" s="410"/>
      <c r="F787" s="411"/>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hidden="1">
      <c r="A788" s="616"/>
      <c r="B788" s="410"/>
      <c r="C788" s="410"/>
      <c r="D788" s="410"/>
      <c r="E788" s="410"/>
      <c r="F788" s="411"/>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hidden="1">
      <c r="A789" s="616"/>
      <c r="B789" s="410"/>
      <c r="C789" s="410"/>
      <c r="D789" s="410"/>
      <c r="E789" s="410"/>
      <c r="F789" s="411"/>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hidden="1">
      <c r="A790" s="616"/>
      <c r="B790" s="410"/>
      <c r="C790" s="410"/>
      <c r="D790" s="410"/>
      <c r="E790" s="410"/>
      <c r="F790" s="411"/>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4.75" customHeight="1" thickBot="1">
      <c r="A791" s="616"/>
      <c r="B791" s="410"/>
      <c r="C791" s="410"/>
      <c r="D791" s="410"/>
      <c r="E791" s="410"/>
      <c r="F791" s="411"/>
      <c r="G791" s="809" t="s">
        <v>20</v>
      </c>
      <c r="H791" s="810"/>
      <c r="I791" s="810"/>
      <c r="J791" s="810"/>
      <c r="K791" s="810"/>
      <c r="L791" s="811"/>
      <c r="M791" s="812"/>
      <c r="N791" s="812"/>
      <c r="O791" s="812"/>
      <c r="P791" s="812"/>
      <c r="Q791" s="812"/>
      <c r="R791" s="812"/>
      <c r="S791" s="812"/>
      <c r="T791" s="812"/>
      <c r="U791" s="812"/>
      <c r="V791" s="812"/>
      <c r="W791" s="812"/>
      <c r="X791" s="813"/>
      <c r="Y791" s="814">
        <f>SUM(Y781:AB790)</f>
        <v>147.60000000000002</v>
      </c>
      <c r="Z791" s="815"/>
      <c r="AA791" s="815"/>
      <c r="AB791" s="816"/>
      <c r="AC791" s="809" t="s">
        <v>20</v>
      </c>
      <c r="AD791" s="810"/>
      <c r="AE791" s="810"/>
      <c r="AF791" s="810"/>
      <c r="AG791" s="810"/>
      <c r="AH791" s="811"/>
      <c r="AI791" s="812"/>
      <c r="AJ791" s="812"/>
      <c r="AK791" s="812"/>
      <c r="AL791" s="812"/>
      <c r="AM791" s="812"/>
      <c r="AN791" s="812"/>
      <c r="AO791" s="812"/>
      <c r="AP791" s="812"/>
      <c r="AQ791" s="812"/>
      <c r="AR791" s="812"/>
      <c r="AS791" s="812"/>
      <c r="AT791" s="813"/>
      <c r="AU791" s="814">
        <f>SUM(AU781:AX790)</f>
        <v>12.9</v>
      </c>
      <c r="AV791" s="815"/>
      <c r="AW791" s="815"/>
      <c r="AX791" s="817"/>
    </row>
    <row r="792" spans="1:50" ht="24.75" customHeight="1">
      <c r="A792" s="616"/>
      <c r="B792" s="410"/>
      <c r="C792" s="410"/>
      <c r="D792" s="410"/>
      <c r="E792" s="410"/>
      <c r="F792" s="411"/>
      <c r="G792" s="580" t="s">
        <v>527</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528</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6"/>
    </row>
    <row r="793" spans="1:50" ht="24.75" customHeight="1">
      <c r="A793" s="616"/>
      <c r="B793" s="410"/>
      <c r="C793" s="410"/>
      <c r="D793" s="410"/>
      <c r="E793" s="410"/>
      <c r="F793" s="411"/>
      <c r="G793" s="798" t="s">
        <v>17</v>
      </c>
      <c r="H793" s="651"/>
      <c r="I793" s="651"/>
      <c r="J793" s="651"/>
      <c r="K793" s="651"/>
      <c r="L793" s="650" t="s">
        <v>18</v>
      </c>
      <c r="M793" s="651"/>
      <c r="N793" s="651"/>
      <c r="O793" s="651"/>
      <c r="P793" s="651"/>
      <c r="Q793" s="651"/>
      <c r="R793" s="651"/>
      <c r="S793" s="651"/>
      <c r="T793" s="651"/>
      <c r="U793" s="651"/>
      <c r="V793" s="651"/>
      <c r="W793" s="651"/>
      <c r="X793" s="652"/>
      <c r="Y793" s="636" t="s">
        <v>19</v>
      </c>
      <c r="Z793" s="637"/>
      <c r="AA793" s="637"/>
      <c r="AB793" s="781"/>
      <c r="AC793" s="798" t="s">
        <v>17</v>
      </c>
      <c r="AD793" s="651"/>
      <c r="AE793" s="651"/>
      <c r="AF793" s="651"/>
      <c r="AG793" s="651"/>
      <c r="AH793" s="650" t="s">
        <v>18</v>
      </c>
      <c r="AI793" s="651"/>
      <c r="AJ793" s="651"/>
      <c r="AK793" s="651"/>
      <c r="AL793" s="651"/>
      <c r="AM793" s="651"/>
      <c r="AN793" s="651"/>
      <c r="AO793" s="651"/>
      <c r="AP793" s="651"/>
      <c r="AQ793" s="651"/>
      <c r="AR793" s="651"/>
      <c r="AS793" s="651"/>
      <c r="AT793" s="652"/>
      <c r="AU793" s="636" t="s">
        <v>19</v>
      </c>
      <c r="AV793" s="637"/>
      <c r="AW793" s="637"/>
      <c r="AX793" s="638"/>
    </row>
    <row r="794" spans="1:50" ht="24.75" customHeight="1">
      <c r="A794" s="616"/>
      <c r="B794" s="410"/>
      <c r="C794" s="410"/>
      <c r="D794" s="410"/>
      <c r="E794" s="410"/>
      <c r="F794" s="411"/>
      <c r="G794" s="653" t="s">
        <v>529</v>
      </c>
      <c r="H794" s="654"/>
      <c r="I794" s="654"/>
      <c r="J794" s="654"/>
      <c r="K794" s="655"/>
      <c r="L794" s="647" t="s">
        <v>530</v>
      </c>
      <c r="M794" s="648"/>
      <c r="N794" s="648"/>
      <c r="O794" s="648"/>
      <c r="P794" s="648"/>
      <c r="Q794" s="648"/>
      <c r="R794" s="648"/>
      <c r="S794" s="648"/>
      <c r="T794" s="648"/>
      <c r="U794" s="648"/>
      <c r="V794" s="648"/>
      <c r="W794" s="648"/>
      <c r="X794" s="649"/>
      <c r="Y794" s="370">
        <v>2.6</v>
      </c>
      <c r="Z794" s="371"/>
      <c r="AA794" s="371"/>
      <c r="AB794" s="788"/>
      <c r="AC794" s="653" t="s">
        <v>531</v>
      </c>
      <c r="AD794" s="654"/>
      <c r="AE794" s="654"/>
      <c r="AF794" s="654"/>
      <c r="AG794" s="655"/>
      <c r="AH794" s="647" t="s">
        <v>533</v>
      </c>
      <c r="AI794" s="648"/>
      <c r="AJ794" s="648"/>
      <c r="AK794" s="648"/>
      <c r="AL794" s="648"/>
      <c r="AM794" s="648"/>
      <c r="AN794" s="648"/>
      <c r="AO794" s="648"/>
      <c r="AP794" s="648"/>
      <c r="AQ794" s="648"/>
      <c r="AR794" s="648"/>
      <c r="AS794" s="648"/>
      <c r="AT794" s="649"/>
      <c r="AU794" s="370">
        <v>76.4</v>
      </c>
      <c r="AV794" s="371"/>
      <c r="AW794" s="371"/>
      <c r="AX794" s="372"/>
    </row>
    <row r="795" spans="1:50" ht="24.75" customHeight="1">
      <c r="A795" s="616"/>
      <c r="B795" s="410"/>
      <c r="C795" s="410"/>
      <c r="D795" s="410"/>
      <c r="E795" s="410"/>
      <c r="F795" s="411"/>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t="s">
        <v>532</v>
      </c>
      <c r="AD795" s="592"/>
      <c r="AE795" s="592"/>
      <c r="AF795" s="592"/>
      <c r="AG795" s="593"/>
      <c r="AH795" s="583" t="s">
        <v>534</v>
      </c>
      <c r="AI795" s="584"/>
      <c r="AJ795" s="584"/>
      <c r="AK795" s="584"/>
      <c r="AL795" s="584"/>
      <c r="AM795" s="584"/>
      <c r="AN795" s="584"/>
      <c r="AO795" s="584"/>
      <c r="AP795" s="584"/>
      <c r="AQ795" s="584"/>
      <c r="AR795" s="584"/>
      <c r="AS795" s="584"/>
      <c r="AT795" s="585"/>
      <c r="AU795" s="586">
        <v>3.6</v>
      </c>
      <c r="AV795" s="587"/>
      <c r="AW795" s="587"/>
      <c r="AX795" s="588"/>
    </row>
    <row r="796" spans="1:50" ht="24.75" customHeight="1" hidden="1">
      <c r="A796" s="616"/>
      <c r="B796" s="410"/>
      <c r="C796" s="410"/>
      <c r="D796" s="410"/>
      <c r="E796" s="410"/>
      <c r="F796" s="411"/>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6"/>
      <c r="B797" s="410"/>
      <c r="C797" s="410"/>
      <c r="D797" s="410"/>
      <c r="E797" s="410"/>
      <c r="F797" s="411"/>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6"/>
      <c r="B798" s="410"/>
      <c r="C798" s="410"/>
      <c r="D798" s="410"/>
      <c r="E798" s="410"/>
      <c r="F798" s="411"/>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6"/>
      <c r="B799" s="410"/>
      <c r="C799" s="410"/>
      <c r="D799" s="410"/>
      <c r="E799" s="410"/>
      <c r="F799" s="411"/>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6"/>
      <c r="B800" s="410"/>
      <c r="C800" s="410"/>
      <c r="D800" s="410"/>
      <c r="E800" s="410"/>
      <c r="F800" s="411"/>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6"/>
      <c r="B801" s="410"/>
      <c r="C801" s="410"/>
      <c r="D801" s="410"/>
      <c r="E801" s="410"/>
      <c r="F801" s="411"/>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6"/>
      <c r="B802" s="410"/>
      <c r="C802" s="410"/>
      <c r="D802" s="410"/>
      <c r="E802" s="410"/>
      <c r="F802" s="411"/>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6"/>
      <c r="B803" s="410"/>
      <c r="C803" s="410"/>
      <c r="D803" s="410"/>
      <c r="E803" s="410"/>
      <c r="F803" s="411"/>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thickBot="1">
      <c r="A804" s="616"/>
      <c r="B804" s="410"/>
      <c r="C804" s="410"/>
      <c r="D804" s="410"/>
      <c r="E804" s="410"/>
      <c r="F804" s="411"/>
      <c r="G804" s="809" t="s">
        <v>20</v>
      </c>
      <c r="H804" s="810"/>
      <c r="I804" s="810"/>
      <c r="J804" s="810"/>
      <c r="K804" s="810"/>
      <c r="L804" s="811"/>
      <c r="M804" s="812"/>
      <c r="N804" s="812"/>
      <c r="O804" s="812"/>
      <c r="P804" s="812"/>
      <c r="Q804" s="812"/>
      <c r="R804" s="812"/>
      <c r="S804" s="812"/>
      <c r="T804" s="812"/>
      <c r="U804" s="812"/>
      <c r="V804" s="812"/>
      <c r="W804" s="812"/>
      <c r="X804" s="813"/>
      <c r="Y804" s="814">
        <f>SUM(Y794:AB803)</f>
        <v>2.6</v>
      </c>
      <c r="Z804" s="815"/>
      <c r="AA804" s="815"/>
      <c r="AB804" s="816"/>
      <c r="AC804" s="809" t="s">
        <v>20</v>
      </c>
      <c r="AD804" s="810"/>
      <c r="AE804" s="810"/>
      <c r="AF804" s="810"/>
      <c r="AG804" s="810"/>
      <c r="AH804" s="811"/>
      <c r="AI804" s="812"/>
      <c r="AJ804" s="812"/>
      <c r="AK804" s="812"/>
      <c r="AL804" s="812"/>
      <c r="AM804" s="812"/>
      <c r="AN804" s="812"/>
      <c r="AO804" s="812"/>
      <c r="AP804" s="812"/>
      <c r="AQ804" s="812"/>
      <c r="AR804" s="812"/>
      <c r="AS804" s="812"/>
      <c r="AT804" s="813"/>
      <c r="AU804" s="814">
        <f>SUM(AU794:AX803)</f>
        <v>80</v>
      </c>
      <c r="AV804" s="815"/>
      <c r="AW804" s="815"/>
      <c r="AX804" s="817"/>
    </row>
    <row r="805" spans="1:50" ht="24.75" customHeight="1">
      <c r="A805" s="616"/>
      <c r="B805" s="410"/>
      <c r="C805" s="410"/>
      <c r="D805" s="410"/>
      <c r="E805" s="410"/>
      <c r="F805" s="411"/>
      <c r="G805" s="580" t="s">
        <v>535</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539</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6"/>
    </row>
    <row r="806" spans="1:50" ht="24.75" customHeight="1">
      <c r="A806" s="616"/>
      <c r="B806" s="410"/>
      <c r="C806" s="410"/>
      <c r="D806" s="410"/>
      <c r="E806" s="410"/>
      <c r="F806" s="411"/>
      <c r="G806" s="798" t="s">
        <v>17</v>
      </c>
      <c r="H806" s="651"/>
      <c r="I806" s="651"/>
      <c r="J806" s="651"/>
      <c r="K806" s="651"/>
      <c r="L806" s="650" t="s">
        <v>18</v>
      </c>
      <c r="M806" s="651"/>
      <c r="N806" s="651"/>
      <c r="O806" s="651"/>
      <c r="P806" s="651"/>
      <c r="Q806" s="651"/>
      <c r="R806" s="651"/>
      <c r="S806" s="651"/>
      <c r="T806" s="651"/>
      <c r="U806" s="651"/>
      <c r="V806" s="651"/>
      <c r="W806" s="651"/>
      <c r="X806" s="652"/>
      <c r="Y806" s="636" t="s">
        <v>19</v>
      </c>
      <c r="Z806" s="637"/>
      <c r="AA806" s="637"/>
      <c r="AB806" s="781"/>
      <c r="AC806" s="798" t="s">
        <v>17</v>
      </c>
      <c r="AD806" s="651"/>
      <c r="AE806" s="651"/>
      <c r="AF806" s="651"/>
      <c r="AG806" s="651"/>
      <c r="AH806" s="650" t="s">
        <v>18</v>
      </c>
      <c r="AI806" s="651"/>
      <c r="AJ806" s="651"/>
      <c r="AK806" s="651"/>
      <c r="AL806" s="651"/>
      <c r="AM806" s="651"/>
      <c r="AN806" s="651"/>
      <c r="AO806" s="651"/>
      <c r="AP806" s="651"/>
      <c r="AQ806" s="651"/>
      <c r="AR806" s="651"/>
      <c r="AS806" s="651"/>
      <c r="AT806" s="652"/>
      <c r="AU806" s="636" t="s">
        <v>19</v>
      </c>
      <c r="AV806" s="637"/>
      <c r="AW806" s="637"/>
      <c r="AX806" s="638"/>
    </row>
    <row r="807" spans="1:50" ht="24.75" customHeight="1">
      <c r="A807" s="616"/>
      <c r="B807" s="410"/>
      <c r="C807" s="410"/>
      <c r="D807" s="410"/>
      <c r="E807" s="410"/>
      <c r="F807" s="411"/>
      <c r="G807" s="653" t="s">
        <v>517</v>
      </c>
      <c r="H807" s="654"/>
      <c r="I807" s="654"/>
      <c r="J807" s="654"/>
      <c r="K807" s="655"/>
      <c r="L807" s="647" t="s">
        <v>538</v>
      </c>
      <c r="M807" s="648"/>
      <c r="N807" s="648"/>
      <c r="O807" s="648"/>
      <c r="P807" s="648"/>
      <c r="Q807" s="648"/>
      <c r="R807" s="648"/>
      <c r="S807" s="648"/>
      <c r="T807" s="648"/>
      <c r="U807" s="648"/>
      <c r="V807" s="648"/>
      <c r="W807" s="648"/>
      <c r="X807" s="649"/>
      <c r="Y807" s="370">
        <v>7.3</v>
      </c>
      <c r="Z807" s="371"/>
      <c r="AA807" s="371"/>
      <c r="AB807" s="788"/>
      <c r="AC807" s="653" t="s">
        <v>516</v>
      </c>
      <c r="AD807" s="654"/>
      <c r="AE807" s="654"/>
      <c r="AF807" s="654"/>
      <c r="AG807" s="655"/>
      <c r="AH807" s="647" t="s">
        <v>541</v>
      </c>
      <c r="AI807" s="648"/>
      <c r="AJ807" s="648"/>
      <c r="AK807" s="648"/>
      <c r="AL807" s="648"/>
      <c r="AM807" s="648"/>
      <c r="AN807" s="648"/>
      <c r="AO807" s="648"/>
      <c r="AP807" s="648"/>
      <c r="AQ807" s="648"/>
      <c r="AR807" s="648"/>
      <c r="AS807" s="648"/>
      <c r="AT807" s="649"/>
      <c r="AU807" s="370">
        <v>1.5</v>
      </c>
      <c r="AV807" s="371"/>
      <c r="AW807" s="371"/>
      <c r="AX807" s="372"/>
    </row>
    <row r="808" spans="1:50" ht="24.75" customHeight="1">
      <c r="A808" s="616"/>
      <c r="B808" s="410"/>
      <c r="C808" s="410"/>
      <c r="D808" s="410"/>
      <c r="E808" s="410"/>
      <c r="F808" s="411"/>
      <c r="G808" s="591" t="s">
        <v>536</v>
      </c>
      <c r="H808" s="592"/>
      <c r="I808" s="592"/>
      <c r="J808" s="592"/>
      <c r="K808" s="593"/>
      <c r="L808" s="583" t="s">
        <v>537</v>
      </c>
      <c r="M808" s="584"/>
      <c r="N808" s="584"/>
      <c r="O808" s="584"/>
      <c r="P808" s="584"/>
      <c r="Q808" s="584"/>
      <c r="R808" s="584"/>
      <c r="S808" s="584"/>
      <c r="T808" s="584"/>
      <c r="U808" s="584"/>
      <c r="V808" s="584"/>
      <c r="W808" s="584"/>
      <c r="X808" s="585"/>
      <c r="Y808" s="586">
        <v>1.2</v>
      </c>
      <c r="Z808" s="587"/>
      <c r="AA808" s="587"/>
      <c r="AB808" s="597"/>
      <c r="AC808" s="591" t="s">
        <v>519</v>
      </c>
      <c r="AD808" s="592"/>
      <c r="AE808" s="592"/>
      <c r="AF808" s="592"/>
      <c r="AG808" s="593"/>
      <c r="AH808" s="583" t="s">
        <v>540</v>
      </c>
      <c r="AI808" s="584"/>
      <c r="AJ808" s="584"/>
      <c r="AK808" s="584"/>
      <c r="AL808" s="584"/>
      <c r="AM808" s="584"/>
      <c r="AN808" s="584"/>
      <c r="AO808" s="584"/>
      <c r="AP808" s="584"/>
      <c r="AQ808" s="584"/>
      <c r="AR808" s="584"/>
      <c r="AS808" s="584"/>
      <c r="AT808" s="585"/>
      <c r="AU808" s="586">
        <v>1.3</v>
      </c>
      <c r="AV808" s="587"/>
      <c r="AW808" s="587"/>
      <c r="AX808" s="588"/>
    </row>
    <row r="809" spans="1:50" ht="24.75" customHeight="1" hidden="1">
      <c r="A809" s="616"/>
      <c r="B809" s="410"/>
      <c r="C809" s="410"/>
      <c r="D809" s="410"/>
      <c r="E809" s="410"/>
      <c r="F809" s="411"/>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6"/>
      <c r="B810" s="410"/>
      <c r="C810" s="410"/>
      <c r="D810" s="410"/>
      <c r="E810" s="410"/>
      <c r="F810" s="411"/>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6"/>
      <c r="B811" s="410"/>
      <c r="C811" s="410"/>
      <c r="D811" s="410"/>
      <c r="E811" s="410"/>
      <c r="F811" s="411"/>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6"/>
      <c r="B812" s="410"/>
      <c r="C812" s="410"/>
      <c r="D812" s="410"/>
      <c r="E812" s="410"/>
      <c r="F812" s="411"/>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6"/>
      <c r="B813" s="410"/>
      <c r="C813" s="410"/>
      <c r="D813" s="410"/>
      <c r="E813" s="410"/>
      <c r="F813" s="411"/>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6"/>
      <c r="B814" s="410"/>
      <c r="C814" s="410"/>
      <c r="D814" s="410"/>
      <c r="E814" s="410"/>
      <c r="F814" s="411"/>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6"/>
      <c r="B815" s="410"/>
      <c r="C815" s="410"/>
      <c r="D815" s="410"/>
      <c r="E815" s="410"/>
      <c r="F815" s="411"/>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6"/>
      <c r="B816" s="410"/>
      <c r="C816" s="410"/>
      <c r="D816" s="410"/>
      <c r="E816" s="410"/>
      <c r="F816" s="411"/>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c r="A817" s="616"/>
      <c r="B817" s="410"/>
      <c r="C817" s="410"/>
      <c r="D817" s="410"/>
      <c r="E817" s="410"/>
      <c r="F817" s="411"/>
      <c r="G817" s="809" t="s">
        <v>20</v>
      </c>
      <c r="H817" s="810"/>
      <c r="I817" s="810"/>
      <c r="J817" s="810"/>
      <c r="K817" s="810"/>
      <c r="L817" s="811"/>
      <c r="M817" s="812"/>
      <c r="N817" s="812"/>
      <c r="O817" s="812"/>
      <c r="P817" s="812"/>
      <c r="Q817" s="812"/>
      <c r="R817" s="812"/>
      <c r="S817" s="812"/>
      <c r="T817" s="812"/>
      <c r="U817" s="812"/>
      <c r="V817" s="812"/>
      <c r="W817" s="812"/>
      <c r="X817" s="813"/>
      <c r="Y817" s="814">
        <f>SUM(Y807:AB816)</f>
        <v>8.5</v>
      </c>
      <c r="Z817" s="815"/>
      <c r="AA817" s="815"/>
      <c r="AB817" s="816"/>
      <c r="AC817" s="809" t="s">
        <v>20</v>
      </c>
      <c r="AD817" s="810"/>
      <c r="AE817" s="810"/>
      <c r="AF817" s="810"/>
      <c r="AG817" s="810"/>
      <c r="AH817" s="811"/>
      <c r="AI817" s="812"/>
      <c r="AJ817" s="812"/>
      <c r="AK817" s="812"/>
      <c r="AL817" s="812"/>
      <c r="AM817" s="812"/>
      <c r="AN817" s="812"/>
      <c r="AO817" s="812"/>
      <c r="AP817" s="812"/>
      <c r="AQ817" s="812"/>
      <c r="AR817" s="812"/>
      <c r="AS817" s="812"/>
      <c r="AT817" s="813"/>
      <c r="AU817" s="814">
        <f>SUM(AU807:AX816)</f>
        <v>2.8</v>
      </c>
      <c r="AV817" s="815"/>
      <c r="AW817" s="815"/>
      <c r="AX817" s="817"/>
    </row>
    <row r="818" spans="1:50" ht="24.75" customHeight="1" hidden="1">
      <c r="A818" s="616"/>
      <c r="B818" s="410"/>
      <c r="C818" s="410"/>
      <c r="D818" s="410"/>
      <c r="E818" s="410"/>
      <c r="F818" s="411"/>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6"/>
    </row>
    <row r="819" spans="1:50" ht="24.75" customHeight="1" hidden="1">
      <c r="A819" s="616"/>
      <c r="B819" s="410"/>
      <c r="C819" s="410"/>
      <c r="D819" s="410"/>
      <c r="E819" s="410"/>
      <c r="F819" s="411"/>
      <c r="G819" s="798" t="s">
        <v>17</v>
      </c>
      <c r="H819" s="651"/>
      <c r="I819" s="651"/>
      <c r="J819" s="651"/>
      <c r="K819" s="651"/>
      <c r="L819" s="650" t="s">
        <v>18</v>
      </c>
      <c r="M819" s="651"/>
      <c r="N819" s="651"/>
      <c r="O819" s="651"/>
      <c r="P819" s="651"/>
      <c r="Q819" s="651"/>
      <c r="R819" s="651"/>
      <c r="S819" s="651"/>
      <c r="T819" s="651"/>
      <c r="U819" s="651"/>
      <c r="V819" s="651"/>
      <c r="W819" s="651"/>
      <c r="X819" s="652"/>
      <c r="Y819" s="636" t="s">
        <v>19</v>
      </c>
      <c r="Z819" s="637"/>
      <c r="AA819" s="637"/>
      <c r="AB819" s="781"/>
      <c r="AC819" s="798" t="s">
        <v>17</v>
      </c>
      <c r="AD819" s="651"/>
      <c r="AE819" s="651"/>
      <c r="AF819" s="651"/>
      <c r="AG819" s="651"/>
      <c r="AH819" s="650" t="s">
        <v>18</v>
      </c>
      <c r="AI819" s="651"/>
      <c r="AJ819" s="651"/>
      <c r="AK819" s="651"/>
      <c r="AL819" s="651"/>
      <c r="AM819" s="651"/>
      <c r="AN819" s="651"/>
      <c r="AO819" s="651"/>
      <c r="AP819" s="651"/>
      <c r="AQ819" s="651"/>
      <c r="AR819" s="651"/>
      <c r="AS819" s="651"/>
      <c r="AT819" s="652"/>
      <c r="AU819" s="636" t="s">
        <v>19</v>
      </c>
      <c r="AV819" s="637"/>
      <c r="AW819" s="637"/>
      <c r="AX819" s="638"/>
    </row>
    <row r="820" spans="1:50" s="16" customFormat="1" ht="24.75" customHeight="1" hidden="1">
      <c r="A820" s="616"/>
      <c r="B820" s="410"/>
      <c r="C820" s="410"/>
      <c r="D820" s="410"/>
      <c r="E820" s="410"/>
      <c r="F820" s="411"/>
      <c r="G820" s="653"/>
      <c r="H820" s="654"/>
      <c r="I820" s="654"/>
      <c r="J820" s="654"/>
      <c r="K820" s="655"/>
      <c r="L820" s="647"/>
      <c r="M820" s="648"/>
      <c r="N820" s="648"/>
      <c r="O820" s="648"/>
      <c r="P820" s="648"/>
      <c r="Q820" s="648"/>
      <c r="R820" s="648"/>
      <c r="S820" s="648"/>
      <c r="T820" s="648"/>
      <c r="U820" s="648"/>
      <c r="V820" s="648"/>
      <c r="W820" s="648"/>
      <c r="X820" s="649"/>
      <c r="Y820" s="370"/>
      <c r="Z820" s="371"/>
      <c r="AA820" s="371"/>
      <c r="AB820" s="788"/>
      <c r="AC820" s="653"/>
      <c r="AD820" s="654"/>
      <c r="AE820" s="654"/>
      <c r="AF820" s="654"/>
      <c r="AG820" s="655"/>
      <c r="AH820" s="647"/>
      <c r="AI820" s="648"/>
      <c r="AJ820" s="648"/>
      <c r="AK820" s="648"/>
      <c r="AL820" s="648"/>
      <c r="AM820" s="648"/>
      <c r="AN820" s="648"/>
      <c r="AO820" s="648"/>
      <c r="AP820" s="648"/>
      <c r="AQ820" s="648"/>
      <c r="AR820" s="648"/>
      <c r="AS820" s="648"/>
      <c r="AT820" s="649"/>
      <c r="AU820" s="370"/>
      <c r="AV820" s="371"/>
      <c r="AW820" s="371"/>
      <c r="AX820" s="372"/>
    </row>
    <row r="821" spans="1:50" ht="24.75" customHeight="1" hidden="1">
      <c r="A821" s="616"/>
      <c r="B821" s="410"/>
      <c r="C821" s="410"/>
      <c r="D821" s="410"/>
      <c r="E821" s="410"/>
      <c r="F821" s="411"/>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6"/>
      <c r="B822" s="410"/>
      <c r="C822" s="410"/>
      <c r="D822" s="410"/>
      <c r="E822" s="410"/>
      <c r="F822" s="411"/>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6"/>
      <c r="B823" s="410"/>
      <c r="C823" s="410"/>
      <c r="D823" s="410"/>
      <c r="E823" s="410"/>
      <c r="F823" s="411"/>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6"/>
      <c r="B824" s="410"/>
      <c r="C824" s="410"/>
      <c r="D824" s="410"/>
      <c r="E824" s="410"/>
      <c r="F824" s="411"/>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6"/>
      <c r="B825" s="410"/>
      <c r="C825" s="410"/>
      <c r="D825" s="410"/>
      <c r="E825" s="410"/>
      <c r="F825" s="411"/>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6"/>
      <c r="B826" s="410"/>
      <c r="C826" s="410"/>
      <c r="D826" s="410"/>
      <c r="E826" s="410"/>
      <c r="F826" s="411"/>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6"/>
      <c r="B827" s="410"/>
      <c r="C827" s="410"/>
      <c r="D827" s="410"/>
      <c r="E827" s="410"/>
      <c r="F827" s="411"/>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6"/>
      <c r="B828" s="410"/>
      <c r="C828" s="410"/>
      <c r="D828" s="410"/>
      <c r="E828" s="410"/>
      <c r="F828" s="411"/>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6"/>
      <c r="B829" s="410"/>
      <c r="C829" s="410"/>
      <c r="D829" s="410"/>
      <c r="E829" s="410"/>
      <c r="F829" s="411"/>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6"/>
      <c r="B830" s="410"/>
      <c r="C830" s="410"/>
      <c r="D830" s="410"/>
      <c r="E830" s="410"/>
      <c r="F830" s="411"/>
      <c r="G830" s="809" t="s">
        <v>20</v>
      </c>
      <c r="H830" s="810"/>
      <c r="I830" s="810"/>
      <c r="J830" s="810"/>
      <c r="K830" s="810"/>
      <c r="L830" s="811"/>
      <c r="M830" s="812"/>
      <c r="N830" s="812"/>
      <c r="O830" s="812"/>
      <c r="P830" s="812"/>
      <c r="Q830" s="812"/>
      <c r="R830" s="812"/>
      <c r="S830" s="812"/>
      <c r="T830" s="812"/>
      <c r="U830" s="812"/>
      <c r="V830" s="812"/>
      <c r="W830" s="812"/>
      <c r="X830" s="813"/>
      <c r="Y830" s="814">
        <f>SUM(Y820:AB829)</f>
        <v>0</v>
      </c>
      <c r="Z830" s="815"/>
      <c r="AA830" s="815"/>
      <c r="AB830" s="816"/>
      <c r="AC830" s="809" t="s">
        <v>20</v>
      </c>
      <c r="AD830" s="810"/>
      <c r="AE830" s="810"/>
      <c r="AF830" s="810"/>
      <c r="AG830" s="810"/>
      <c r="AH830" s="811"/>
      <c r="AI830" s="812"/>
      <c r="AJ830" s="812"/>
      <c r="AK830" s="812"/>
      <c r="AL830" s="812"/>
      <c r="AM830" s="812"/>
      <c r="AN830" s="812"/>
      <c r="AO830" s="812"/>
      <c r="AP830" s="812"/>
      <c r="AQ830" s="812"/>
      <c r="AR830" s="812"/>
      <c r="AS830" s="812"/>
      <c r="AT830" s="813"/>
      <c r="AU830" s="814">
        <f>SUM(AU820:AX829)</f>
        <v>0</v>
      </c>
      <c r="AV830" s="815"/>
      <c r="AW830" s="815"/>
      <c r="AX830" s="817"/>
    </row>
    <row r="831" spans="1:50" ht="24.75" customHeight="1" thickBot="1">
      <c r="A831" s="886" t="s">
        <v>266</v>
      </c>
      <c r="B831" s="887"/>
      <c r="C831" s="887"/>
      <c r="D831" s="887"/>
      <c r="E831" s="887"/>
      <c r="F831" s="887"/>
      <c r="G831" s="887"/>
      <c r="H831" s="887"/>
      <c r="I831" s="887"/>
      <c r="J831" s="887"/>
      <c r="K831" s="887"/>
      <c r="L831" s="887"/>
      <c r="M831" s="887"/>
      <c r="N831" s="887"/>
      <c r="O831" s="887"/>
      <c r="P831" s="887"/>
      <c r="Q831" s="887"/>
      <c r="R831" s="887"/>
      <c r="S831" s="887"/>
      <c r="T831" s="887"/>
      <c r="U831" s="887"/>
      <c r="V831" s="887"/>
      <c r="W831" s="887"/>
      <c r="X831" s="887"/>
      <c r="Y831" s="887"/>
      <c r="Z831" s="887"/>
      <c r="AA831" s="887"/>
      <c r="AB831" s="887"/>
      <c r="AC831" s="887"/>
      <c r="AD831" s="887"/>
      <c r="AE831" s="887"/>
      <c r="AF831" s="887"/>
      <c r="AG831" s="887"/>
      <c r="AH831" s="887"/>
      <c r="AI831" s="887"/>
      <c r="AJ831" s="887"/>
      <c r="AK831" s="888"/>
      <c r="AL831" s="259" t="s">
        <v>403</v>
      </c>
      <c r="AM831" s="260"/>
      <c r="AN831" s="260"/>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396</v>
      </c>
      <c r="AD836" s="128"/>
      <c r="AE836" s="128"/>
      <c r="AF836" s="128"/>
      <c r="AG836" s="128"/>
      <c r="AH836" s="346" t="s">
        <v>429</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542</v>
      </c>
      <c r="D837" s="326"/>
      <c r="E837" s="326"/>
      <c r="F837" s="326"/>
      <c r="G837" s="326"/>
      <c r="H837" s="326"/>
      <c r="I837" s="326"/>
      <c r="J837" s="327">
        <v>8010505001641</v>
      </c>
      <c r="K837" s="328"/>
      <c r="L837" s="328"/>
      <c r="M837" s="328"/>
      <c r="N837" s="328"/>
      <c r="O837" s="328"/>
      <c r="P837" s="341" t="s">
        <v>543</v>
      </c>
      <c r="Q837" s="329"/>
      <c r="R837" s="329"/>
      <c r="S837" s="329"/>
      <c r="T837" s="329"/>
      <c r="U837" s="329"/>
      <c r="V837" s="329"/>
      <c r="W837" s="329"/>
      <c r="X837" s="329"/>
      <c r="Y837" s="330">
        <v>147.6</v>
      </c>
      <c r="Z837" s="331"/>
      <c r="AA837" s="331"/>
      <c r="AB837" s="332"/>
      <c r="AC837" s="342" t="s">
        <v>544</v>
      </c>
      <c r="AD837" s="350"/>
      <c r="AE837" s="350"/>
      <c r="AF837" s="350"/>
      <c r="AG837" s="350"/>
      <c r="AH837" s="351" t="s">
        <v>545</v>
      </c>
      <c r="AI837" s="352"/>
      <c r="AJ837" s="352"/>
      <c r="AK837" s="352"/>
      <c r="AL837" s="336" t="s">
        <v>545</v>
      </c>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396</v>
      </c>
      <c r="AD869" s="128"/>
      <c r="AE869" s="128"/>
      <c r="AF869" s="128"/>
      <c r="AG869" s="128"/>
      <c r="AH869" s="346" t="s">
        <v>429</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546</v>
      </c>
      <c r="D870" s="326"/>
      <c r="E870" s="326"/>
      <c r="F870" s="326"/>
      <c r="G870" s="326"/>
      <c r="H870" s="326"/>
      <c r="I870" s="326"/>
      <c r="J870" s="327">
        <v>8430001022711</v>
      </c>
      <c r="K870" s="328"/>
      <c r="L870" s="328"/>
      <c r="M870" s="328"/>
      <c r="N870" s="328"/>
      <c r="O870" s="328"/>
      <c r="P870" s="341" t="s">
        <v>547</v>
      </c>
      <c r="Q870" s="329"/>
      <c r="R870" s="329"/>
      <c r="S870" s="329"/>
      <c r="T870" s="329"/>
      <c r="U870" s="329"/>
      <c r="V870" s="329"/>
      <c r="W870" s="329"/>
      <c r="X870" s="329"/>
      <c r="Y870" s="330">
        <v>12.9</v>
      </c>
      <c r="Z870" s="331"/>
      <c r="AA870" s="331"/>
      <c r="AB870" s="332"/>
      <c r="AC870" s="342" t="s">
        <v>440</v>
      </c>
      <c r="AD870" s="350"/>
      <c r="AE870" s="350"/>
      <c r="AF870" s="350"/>
      <c r="AG870" s="350"/>
      <c r="AH870" s="351" t="s">
        <v>545</v>
      </c>
      <c r="AI870" s="352"/>
      <c r="AJ870" s="352"/>
      <c r="AK870" s="352"/>
      <c r="AL870" s="336" t="s">
        <v>545</v>
      </c>
      <c r="AM870" s="337"/>
      <c r="AN870" s="337"/>
      <c r="AO870" s="338"/>
      <c r="AP870" s="339"/>
      <c r="AQ870" s="339"/>
      <c r="AR870" s="339"/>
      <c r="AS870" s="339"/>
      <c r="AT870" s="339"/>
      <c r="AU870" s="339"/>
      <c r="AV870" s="339"/>
      <c r="AW870" s="339"/>
      <c r="AX870" s="339"/>
    </row>
    <row r="871" spans="1:50" ht="30" customHeight="1">
      <c r="A871" s="358">
        <v>2</v>
      </c>
      <c r="B871" s="358">
        <v>1</v>
      </c>
      <c r="C871" s="340" t="s">
        <v>548</v>
      </c>
      <c r="D871" s="326"/>
      <c r="E871" s="326"/>
      <c r="F871" s="326"/>
      <c r="G871" s="326"/>
      <c r="H871" s="326"/>
      <c r="I871" s="326"/>
      <c r="J871" s="327">
        <v>1430005002889</v>
      </c>
      <c r="K871" s="328"/>
      <c r="L871" s="328"/>
      <c r="M871" s="328"/>
      <c r="N871" s="328"/>
      <c r="O871" s="328"/>
      <c r="P871" s="341" t="s">
        <v>547</v>
      </c>
      <c r="Q871" s="329"/>
      <c r="R871" s="329"/>
      <c r="S871" s="329"/>
      <c r="T871" s="329"/>
      <c r="U871" s="329"/>
      <c r="V871" s="329"/>
      <c r="W871" s="329"/>
      <c r="X871" s="329"/>
      <c r="Y871" s="330">
        <v>8.1</v>
      </c>
      <c r="Z871" s="331"/>
      <c r="AA871" s="331"/>
      <c r="AB871" s="332"/>
      <c r="AC871" s="342" t="s">
        <v>440</v>
      </c>
      <c r="AD871" s="342"/>
      <c r="AE871" s="342"/>
      <c r="AF871" s="342"/>
      <c r="AG871" s="342"/>
      <c r="AH871" s="351" t="s">
        <v>545</v>
      </c>
      <c r="AI871" s="352"/>
      <c r="AJ871" s="352"/>
      <c r="AK871" s="352"/>
      <c r="AL871" s="336" t="s">
        <v>545</v>
      </c>
      <c r="AM871" s="337"/>
      <c r="AN871" s="337"/>
      <c r="AO871" s="338"/>
      <c r="AP871" s="339"/>
      <c r="AQ871" s="339"/>
      <c r="AR871" s="339"/>
      <c r="AS871" s="339"/>
      <c r="AT871" s="339"/>
      <c r="AU871" s="339"/>
      <c r="AV871" s="339"/>
      <c r="AW871" s="339"/>
      <c r="AX871" s="339"/>
    </row>
    <row r="872" spans="1:50" ht="30" customHeight="1">
      <c r="A872" s="358">
        <v>3</v>
      </c>
      <c r="B872" s="358">
        <v>1</v>
      </c>
      <c r="C872" s="340" t="s">
        <v>549</v>
      </c>
      <c r="D872" s="326"/>
      <c r="E872" s="326"/>
      <c r="F872" s="326"/>
      <c r="G872" s="326"/>
      <c r="H872" s="326"/>
      <c r="I872" s="326"/>
      <c r="J872" s="327">
        <v>2460405000035</v>
      </c>
      <c r="K872" s="328"/>
      <c r="L872" s="328"/>
      <c r="M872" s="328"/>
      <c r="N872" s="328"/>
      <c r="O872" s="328"/>
      <c r="P872" s="341" t="s">
        <v>547</v>
      </c>
      <c r="Q872" s="329"/>
      <c r="R872" s="329"/>
      <c r="S872" s="329"/>
      <c r="T872" s="329"/>
      <c r="U872" s="329"/>
      <c r="V872" s="329"/>
      <c r="W872" s="329"/>
      <c r="X872" s="329"/>
      <c r="Y872" s="330">
        <v>8</v>
      </c>
      <c r="Z872" s="331"/>
      <c r="AA872" s="331"/>
      <c r="AB872" s="332"/>
      <c r="AC872" s="342" t="s">
        <v>440</v>
      </c>
      <c r="AD872" s="342"/>
      <c r="AE872" s="342"/>
      <c r="AF872" s="342"/>
      <c r="AG872" s="342"/>
      <c r="AH872" s="351" t="s">
        <v>545</v>
      </c>
      <c r="AI872" s="352"/>
      <c r="AJ872" s="352"/>
      <c r="AK872" s="352"/>
      <c r="AL872" s="336" t="s">
        <v>545</v>
      </c>
      <c r="AM872" s="337"/>
      <c r="AN872" s="337"/>
      <c r="AO872" s="338"/>
      <c r="AP872" s="339"/>
      <c r="AQ872" s="339"/>
      <c r="AR872" s="339"/>
      <c r="AS872" s="339"/>
      <c r="AT872" s="339"/>
      <c r="AU872" s="339"/>
      <c r="AV872" s="339"/>
      <c r="AW872" s="339"/>
      <c r="AX872" s="339"/>
    </row>
    <row r="873" spans="1:50" ht="30" customHeight="1">
      <c r="A873" s="358">
        <v>4</v>
      </c>
      <c r="B873" s="358">
        <v>1</v>
      </c>
      <c r="C873" s="340" t="s">
        <v>550</v>
      </c>
      <c r="D873" s="326"/>
      <c r="E873" s="326"/>
      <c r="F873" s="326"/>
      <c r="G873" s="326"/>
      <c r="H873" s="326"/>
      <c r="I873" s="326"/>
      <c r="J873" s="327">
        <v>3010005002392</v>
      </c>
      <c r="K873" s="328"/>
      <c r="L873" s="328"/>
      <c r="M873" s="328"/>
      <c r="N873" s="328"/>
      <c r="O873" s="328"/>
      <c r="P873" s="341" t="s">
        <v>553</v>
      </c>
      <c r="Q873" s="329"/>
      <c r="R873" s="329"/>
      <c r="S873" s="329"/>
      <c r="T873" s="329"/>
      <c r="U873" s="329"/>
      <c r="V873" s="329"/>
      <c r="W873" s="329"/>
      <c r="X873" s="329"/>
      <c r="Y873" s="330">
        <v>3.3</v>
      </c>
      <c r="Z873" s="331"/>
      <c r="AA873" s="331"/>
      <c r="AB873" s="332"/>
      <c r="AC873" s="342" t="s">
        <v>440</v>
      </c>
      <c r="AD873" s="342"/>
      <c r="AE873" s="342"/>
      <c r="AF873" s="342"/>
      <c r="AG873" s="342"/>
      <c r="AH873" s="351" t="s">
        <v>545</v>
      </c>
      <c r="AI873" s="352"/>
      <c r="AJ873" s="352"/>
      <c r="AK873" s="352"/>
      <c r="AL873" s="336" t="s">
        <v>545</v>
      </c>
      <c r="AM873" s="337"/>
      <c r="AN873" s="337"/>
      <c r="AO873" s="338"/>
      <c r="AP873" s="339"/>
      <c r="AQ873" s="339"/>
      <c r="AR873" s="339"/>
      <c r="AS873" s="339"/>
      <c r="AT873" s="339"/>
      <c r="AU873" s="339"/>
      <c r="AV873" s="339"/>
      <c r="AW873" s="339"/>
      <c r="AX873" s="339"/>
    </row>
    <row r="874" spans="1:50" ht="30" customHeight="1">
      <c r="A874" s="358">
        <v>5</v>
      </c>
      <c r="B874" s="358">
        <v>1</v>
      </c>
      <c r="C874" s="340" t="s">
        <v>551</v>
      </c>
      <c r="D874" s="326"/>
      <c r="E874" s="326"/>
      <c r="F874" s="326"/>
      <c r="G874" s="326"/>
      <c r="H874" s="326"/>
      <c r="I874" s="326"/>
      <c r="J874" s="327">
        <v>5010001008846</v>
      </c>
      <c r="K874" s="328"/>
      <c r="L874" s="328"/>
      <c r="M874" s="328"/>
      <c r="N874" s="328"/>
      <c r="O874" s="328"/>
      <c r="P874" s="341" t="s">
        <v>553</v>
      </c>
      <c r="Q874" s="329"/>
      <c r="R874" s="329"/>
      <c r="S874" s="329"/>
      <c r="T874" s="329"/>
      <c r="U874" s="329"/>
      <c r="V874" s="329"/>
      <c r="W874" s="329"/>
      <c r="X874" s="329"/>
      <c r="Y874" s="330">
        <v>2</v>
      </c>
      <c r="Z874" s="331"/>
      <c r="AA874" s="331"/>
      <c r="AB874" s="332"/>
      <c r="AC874" s="333" t="s">
        <v>440</v>
      </c>
      <c r="AD874" s="333"/>
      <c r="AE874" s="333"/>
      <c r="AF874" s="333"/>
      <c r="AG874" s="333"/>
      <c r="AH874" s="351" t="s">
        <v>545</v>
      </c>
      <c r="AI874" s="352"/>
      <c r="AJ874" s="352"/>
      <c r="AK874" s="352"/>
      <c r="AL874" s="336" t="s">
        <v>545</v>
      </c>
      <c r="AM874" s="337"/>
      <c r="AN874" s="337"/>
      <c r="AO874" s="338"/>
      <c r="AP874" s="339"/>
      <c r="AQ874" s="339"/>
      <c r="AR874" s="339"/>
      <c r="AS874" s="339"/>
      <c r="AT874" s="339"/>
      <c r="AU874" s="339"/>
      <c r="AV874" s="339"/>
      <c r="AW874" s="339"/>
      <c r="AX874" s="339"/>
    </row>
    <row r="875" spans="1:50" ht="30" customHeight="1">
      <c r="A875" s="358">
        <v>6</v>
      </c>
      <c r="B875" s="358">
        <v>1</v>
      </c>
      <c r="C875" s="340" t="s">
        <v>552</v>
      </c>
      <c r="D875" s="326"/>
      <c r="E875" s="326"/>
      <c r="F875" s="326"/>
      <c r="G875" s="326"/>
      <c r="H875" s="326"/>
      <c r="I875" s="326"/>
      <c r="J875" s="327">
        <v>3430001022658</v>
      </c>
      <c r="K875" s="328"/>
      <c r="L875" s="328"/>
      <c r="M875" s="328"/>
      <c r="N875" s="328"/>
      <c r="O875" s="328"/>
      <c r="P875" s="341" t="s">
        <v>547</v>
      </c>
      <c r="Q875" s="329"/>
      <c r="R875" s="329"/>
      <c r="S875" s="329"/>
      <c r="T875" s="329"/>
      <c r="U875" s="329"/>
      <c r="V875" s="329"/>
      <c r="W875" s="329"/>
      <c r="X875" s="329"/>
      <c r="Y875" s="330">
        <v>1.3</v>
      </c>
      <c r="Z875" s="331"/>
      <c r="AA875" s="331"/>
      <c r="AB875" s="332"/>
      <c r="AC875" s="333" t="s">
        <v>440</v>
      </c>
      <c r="AD875" s="333"/>
      <c r="AE875" s="333"/>
      <c r="AF875" s="333"/>
      <c r="AG875" s="333"/>
      <c r="AH875" s="351" t="s">
        <v>545</v>
      </c>
      <c r="AI875" s="352"/>
      <c r="AJ875" s="352"/>
      <c r="AK875" s="352"/>
      <c r="AL875" s="336" t="s">
        <v>545</v>
      </c>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396</v>
      </c>
      <c r="AD902" s="128"/>
      <c r="AE902" s="128"/>
      <c r="AF902" s="128"/>
      <c r="AG902" s="128"/>
      <c r="AH902" s="346" t="s">
        <v>429</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58">
        <v>1</v>
      </c>
      <c r="B903" s="358">
        <v>1</v>
      </c>
      <c r="C903" s="340" t="s">
        <v>549</v>
      </c>
      <c r="D903" s="326"/>
      <c r="E903" s="326"/>
      <c r="F903" s="326"/>
      <c r="G903" s="326"/>
      <c r="H903" s="326"/>
      <c r="I903" s="326"/>
      <c r="J903" s="327">
        <v>2460405000035</v>
      </c>
      <c r="K903" s="328"/>
      <c r="L903" s="328"/>
      <c r="M903" s="328"/>
      <c r="N903" s="328"/>
      <c r="O903" s="328"/>
      <c r="P903" s="341" t="s">
        <v>554</v>
      </c>
      <c r="Q903" s="329"/>
      <c r="R903" s="329"/>
      <c r="S903" s="329"/>
      <c r="T903" s="329"/>
      <c r="U903" s="329"/>
      <c r="V903" s="329"/>
      <c r="W903" s="329"/>
      <c r="X903" s="329"/>
      <c r="Y903" s="330">
        <v>2.6</v>
      </c>
      <c r="Z903" s="331"/>
      <c r="AA903" s="331"/>
      <c r="AB903" s="332"/>
      <c r="AC903" s="342" t="s">
        <v>440</v>
      </c>
      <c r="AD903" s="350"/>
      <c r="AE903" s="350"/>
      <c r="AF903" s="350"/>
      <c r="AG903" s="350"/>
      <c r="AH903" s="351" t="s">
        <v>545</v>
      </c>
      <c r="AI903" s="352"/>
      <c r="AJ903" s="352"/>
      <c r="AK903" s="352"/>
      <c r="AL903" s="336" t="s">
        <v>545</v>
      </c>
      <c r="AM903" s="337"/>
      <c r="AN903" s="337"/>
      <c r="AO903" s="338"/>
      <c r="AP903" s="339"/>
      <c r="AQ903" s="339"/>
      <c r="AR903" s="339"/>
      <c r="AS903" s="339"/>
      <c r="AT903" s="339"/>
      <c r="AU903" s="339"/>
      <c r="AV903" s="339"/>
      <c r="AW903" s="339"/>
      <c r="AX903" s="339"/>
    </row>
    <row r="904" spans="1:50" ht="30" customHeight="1">
      <c r="A904" s="358">
        <v>2</v>
      </c>
      <c r="B904" s="358">
        <v>1</v>
      </c>
      <c r="C904" s="340" t="s">
        <v>555</v>
      </c>
      <c r="D904" s="326"/>
      <c r="E904" s="326"/>
      <c r="F904" s="326"/>
      <c r="G904" s="326"/>
      <c r="H904" s="326"/>
      <c r="I904" s="326"/>
      <c r="J904" s="327">
        <v>3230005000457</v>
      </c>
      <c r="K904" s="328"/>
      <c r="L904" s="328"/>
      <c r="M904" s="328"/>
      <c r="N904" s="328"/>
      <c r="O904" s="328"/>
      <c r="P904" s="341" t="s">
        <v>554</v>
      </c>
      <c r="Q904" s="329"/>
      <c r="R904" s="329"/>
      <c r="S904" s="329"/>
      <c r="T904" s="329"/>
      <c r="U904" s="329"/>
      <c r="V904" s="329"/>
      <c r="W904" s="329"/>
      <c r="X904" s="329"/>
      <c r="Y904" s="330">
        <v>1.1</v>
      </c>
      <c r="Z904" s="331"/>
      <c r="AA904" s="331"/>
      <c r="AB904" s="332"/>
      <c r="AC904" s="342" t="s">
        <v>440</v>
      </c>
      <c r="AD904" s="342"/>
      <c r="AE904" s="342"/>
      <c r="AF904" s="342"/>
      <c r="AG904" s="342"/>
      <c r="AH904" s="351" t="s">
        <v>545</v>
      </c>
      <c r="AI904" s="352"/>
      <c r="AJ904" s="352"/>
      <c r="AK904" s="352"/>
      <c r="AL904" s="336" t="s">
        <v>545</v>
      </c>
      <c r="AM904" s="337"/>
      <c r="AN904" s="337"/>
      <c r="AO904" s="338"/>
      <c r="AP904" s="339"/>
      <c r="AQ904" s="339"/>
      <c r="AR904" s="339"/>
      <c r="AS904" s="339"/>
      <c r="AT904" s="339"/>
      <c r="AU904" s="339"/>
      <c r="AV904" s="339"/>
      <c r="AW904" s="339"/>
      <c r="AX904" s="339"/>
    </row>
    <row r="905" spans="1:50" ht="30" customHeight="1">
      <c r="A905" s="358">
        <v>3</v>
      </c>
      <c r="B905" s="358">
        <v>1</v>
      </c>
      <c r="C905" s="340" t="s">
        <v>546</v>
      </c>
      <c r="D905" s="326"/>
      <c r="E905" s="326"/>
      <c r="F905" s="326"/>
      <c r="G905" s="326"/>
      <c r="H905" s="326"/>
      <c r="I905" s="326"/>
      <c r="J905" s="327">
        <v>8430001022711</v>
      </c>
      <c r="K905" s="328"/>
      <c r="L905" s="328"/>
      <c r="M905" s="328"/>
      <c r="N905" s="328"/>
      <c r="O905" s="328"/>
      <c r="P905" s="341" t="s">
        <v>554</v>
      </c>
      <c r="Q905" s="329"/>
      <c r="R905" s="329"/>
      <c r="S905" s="329"/>
      <c r="T905" s="329"/>
      <c r="U905" s="329"/>
      <c r="V905" s="329"/>
      <c r="W905" s="329"/>
      <c r="X905" s="329"/>
      <c r="Y905" s="330">
        <v>0.9</v>
      </c>
      <c r="Z905" s="331"/>
      <c r="AA905" s="331"/>
      <c r="AB905" s="332"/>
      <c r="AC905" s="342" t="s">
        <v>440</v>
      </c>
      <c r="AD905" s="342"/>
      <c r="AE905" s="342"/>
      <c r="AF905" s="342"/>
      <c r="AG905" s="342"/>
      <c r="AH905" s="351" t="s">
        <v>545</v>
      </c>
      <c r="AI905" s="352"/>
      <c r="AJ905" s="352"/>
      <c r="AK905" s="352"/>
      <c r="AL905" s="336" t="s">
        <v>545</v>
      </c>
      <c r="AM905" s="337"/>
      <c r="AN905" s="337"/>
      <c r="AO905" s="338"/>
      <c r="AP905" s="339"/>
      <c r="AQ905" s="339"/>
      <c r="AR905" s="339"/>
      <c r="AS905" s="339"/>
      <c r="AT905" s="339"/>
      <c r="AU905" s="339"/>
      <c r="AV905" s="339"/>
      <c r="AW905" s="339"/>
      <c r="AX905" s="339"/>
    </row>
    <row r="906" spans="1:50" ht="30" customHeight="1">
      <c r="A906" s="358">
        <v>4</v>
      </c>
      <c r="B906" s="358">
        <v>1</v>
      </c>
      <c r="C906" s="340" t="s">
        <v>552</v>
      </c>
      <c r="D906" s="326"/>
      <c r="E906" s="326"/>
      <c r="F906" s="326"/>
      <c r="G906" s="326"/>
      <c r="H906" s="326"/>
      <c r="I906" s="326"/>
      <c r="J906" s="327">
        <v>3430001022658</v>
      </c>
      <c r="K906" s="328"/>
      <c r="L906" s="328"/>
      <c r="M906" s="328"/>
      <c r="N906" s="328"/>
      <c r="O906" s="328"/>
      <c r="P906" s="341" t="s">
        <v>554</v>
      </c>
      <c r="Q906" s="329"/>
      <c r="R906" s="329"/>
      <c r="S906" s="329"/>
      <c r="T906" s="329"/>
      <c r="U906" s="329"/>
      <c r="V906" s="329"/>
      <c r="W906" s="329"/>
      <c r="X906" s="329"/>
      <c r="Y906" s="330">
        <v>0.7</v>
      </c>
      <c r="Z906" s="331"/>
      <c r="AA906" s="331"/>
      <c r="AB906" s="332"/>
      <c r="AC906" s="342" t="s">
        <v>440</v>
      </c>
      <c r="AD906" s="342"/>
      <c r="AE906" s="342"/>
      <c r="AF906" s="342"/>
      <c r="AG906" s="342"/>
      <c r="AH906" s="351" t="s">
        <v>545</v>
      </c>
      <c r="AI906" s="352"/>
      <c r="AJ906" s="352"/>
      <c r="AK906" s="352"/>
      <c r="AL906" s="336" t="s">
        <v>545</v>
      </c>
      <c r="AM906" s="337"/>
      <c r="AN906" s="337"/>
      <c r="AO906" s="338"/>
      <c r="AP906" s="339"/>
      <c r="AQ906" s="339"/>
      <c r="AR906" s="339"/>
      <c r="AS906" s="339"/>
      <c r="AT906" s="339"/>
      <c r="AU906" s="339"/>
      <c r="AV906" s="339"/>
      <c r="AW906" s="339"/>
      <c r="AX906" s="339"/>
    </row>
    <row r="907" spans="1:50" ht="30" customHeight="1">
      <c r="A907" s="358">
        <v>5</v>
      </c>
      <c r="B907" s="358">
        <v>1</v>
      </c>
      <c r="C907" s="340" t="s">
        <v>556</v>
      </c>
      <c r="D907" s="326"/>
      <c r="E907" s="326"/>
      <c r="F907" s="326"/>
      <c r="G907" s="326"/>
      <c r="H907" s="326"/>
      <c r="I907" s="326"/>
      <c r="J907" s="327">
        <v>4430001022681</v>
      </c>
      <c r="K907" s="328"/>
      <c r="L907" s="328"/>
      <c r="M907" s="328"/>
      <c r="N907" s="328"/>
      <c r="O907" s="328"/>
      <c r="P907" s="341" t="s">
        <v>557</v>
      </c>
      <c r="Q907" s="329"/>
      <c r="R907" s="329"/>
      <c r="S907" s="329"/>
      <c r="T907" s="329"/>
      <c r="U907" s="329"/>
      <c r="V907" s="329"/>
      <c r="W907" s="329"/>
      <c r="X907" s="329"/>
      <c r="Y907" s="330">
        <v>0.3</v>
      </c>
      <c r="Z907" s="331"/>
      <c r="AA907" s="331"/>
      <c r="AB907" s="332"/>
      <c r="AC907" s="333" t="s">
        <v>440</v>
      </c>
      <c r="AD907" s="333"/>
      <c r="AE907" s="333"/>
      <c r="AF907" s="333"/>
      <c r="AG907" s="333"/>
      <c r="AH907" s="351" t="s">
        <v>545</v>
      </c>
      <c r="AI907" s="352"/>
      <c r="AJ907" s="352"/>
      <c r="AK907" s="352"/>
      <c r="AL907" s="336" t="s">
        <v>545</v>
      </c>
      <c r="AM907" s="337"/>
      <c r="AN907" s="337"/>
      <c r="AO907" s="338"/>
      <c r="AP907" s="339"/>
      <c r="AQ907" s="339"/>
      <c r="AR907" s="339"/>
      <c r="AS907" s="339"/>
      <c r="AT907" s="339"/>
      <c r="AU907" s="339"/>
      <c r="AV907" s="339"/>
      <c r="AW907" s="339"/>
      <c r="AX907" s="339"/>
    </row>
    <row r="908" spans="1:50" ht="30" customHeight="1">
      <c r="A908" s="358">
        <v>6</v>
      </c>
      <c r="B908" s="358">
        <v>1</v>
      </c>
      <c r="C908" s="340" t="s">
        <v>558</v>
      </c>
      <c r="D908" s="326"/>
      <c r="E908" s="326"/>
      <c r="F908" s="326"/>
      <c r="G908" s="326"/>
      <c r="H908" s="326"/>
      <c r="I908" s="326"/>
      <c r="J908" s="327">
        <v>5460005000325</v>
      </c>
      <c r="K908" s="328"/>
      <c r="L908" s="328"/>
      <c r="M908" s="328"/>
      <c r="N908" s="328"/>
      <c r="O908" s="328"/>
      <c r="P908" s="341" t="s">
        <v>559</v>
      </c>
      <c r="Q908" s="329"/>
      <c r="R908" s="329"/>
      <c r="S908" s="329"/>
      <c r="T908" s="329"/>
      <c r="U908" s="329"/>
      <c r="V908" s="329"/>
      <c r="W908" s="329"/>
      <c r="X908" s="329"/>
      <c r="Y908" s="330">
        <v>0.3</v>
      </c>
      <c r="Z908" s="331"/>
      <c r="AA908" s="331"/>
      <c r="AB908" s="332"/>
      <c r="AC908" s="333" t="s">
        <v>440</v>
      </c>
      <c r="AD908" s="333"/>
      <c r="AE908" s="333"/>
      <c r="AF908" s="333"/>
      <c r="AG908" s="333"/>
      <c r="AH908" s="351" t="s">
        <v>545</v>
      </c>
      <c r="AI908" s="352"/>
      <c r="AJ908" s="352"/>
      <c r="AK908" s="352"/>
      <c r="AL908" s="336" t="s">
        <v>545</v>
      </c>
      <c r="AM908" s="337"/>
      <c r="AN908" s="337"/>
      <c r="AO908" s="338"/>
      <c r="AP908" s="339"/>
      <c r="AQ908" s="339"/>
      <c r="AR908" s="339"/>
      <c r="AS908" s="339"/>
      <c r="AT908" s="339"/>
      <c r="AU908" s="339"/>
      <c r="AV908" s="339"/>
      <c r="AW908" s="339"/>
      <c r="AX908" s="339"/>
    </row>
    <row r="909" spans="1:50" ht="30" customHeight="1">
      <c r="A909" s="358">
        <v>7</v>
      </c>
      <c r="B909" s="358">
        <v>1</v>
      </c>
      <c r="C909" s="340" t="s">
        <v>560</v>
      </c>
      <c r="D909" s="326"/>
      <c r="E909" s="326"/>
      <c r="F909" s="326"/>
      <c r="G909" s="326"/>
      <c r="H909" s="326"/>
      <c r="I909" s="326"/>
      <c r="J909" s="327">
        <v>1230001002946</v>
      </c>
      <c r="K909" s="328"/>
      <c r="L909" s="328"/>
      <c r="M909" s="328"/>
      <c r="N909" s="328"/>
      <c r="O909" s="328"/>
      <c r="P909" s="341" t="s">
        <v>559</v>
      </c>
      <c r="Q909" s="329"/>
      <c r="R909" s="329"/>
      <c r="S909" s="329"/>
      <c r="T909" s="329"/>
      <c r="U909" s="329"/>
      <c r="V909" s="329"/>
      <c r="W909" s="329"/>
      <c r="X909" s="329"/>
      <c r="Y909" s="330">
        <v>0.3</v>
      </c>
      <c r="Z909" s="331"/>
      <c r="AA909" s="331"/>
      <c r="AB909" s="332"/>
      <c r="AC909" s="333" t="s">
        <v>440</v>
      </c>
      <c r="AD909" s="333"/>
      <c r="AE909" s="333"/>
      <c r="AF909" s="333"/>
      <c r="AG909" s="333"/>
      <c r="AH909" s="351" t="s">
        <v>545</v>
      </c>
      <c r="AI909" s="352"/>
      <c r="AJ909" s="352"/>
      <c r="AK909" s="352"/>
      <c r="AL909" s="336" t="s">
        <v>545</v>
      </c>
      <c r="AM909" s="337"/>
      <c r="AN909" s="337"/>
      <c r="AO909" s="338"/>
      <c r="AP909" s="339"/>
      <c r="AQ909" s="339"/>
      <c r="AR909" s="339"/>
      <c r="AS909" s="339"/>
      <c r="AT909" s="339"/>
      <c r="AU909" s="339"/>
      <c r="AV909" s="339"/>
      <c r="AW909" s="339"/>
      <c r="AX909" s="339"/>
    </row>
    <row r="910" spans="1:50" ht="30" customHeight="1">
      <c r="A910" s="358">
        <v>8</v>
      </c>
      <c r="B910" s="358">
        <v>1</v>
      </c>
      <c r="C910" s="340" t="s">
        <v>561</v>
      </c>
      <c r="D910" s="326"/>
      <c r="E910" s="326"/>
      <c r="F910" s="326"/>
      <c r="G910" s="326"/>
      <c r="H910" s="326"/>
      <c r="I910" s="326"/>
      <c r="J910" s="327">
        <v>1230005003536</v>
      </c>
      <c r="K910" s="328"/>
      <c r="L910" s="328"/>
      <c r="M910" s="328"/>
      <c r="N910" s="328"/>
      <c r="O910" s="328"/>
      <c r="P910" s="341" t="s">
        <v>554</v>
      </c>
      <c r="Q910" s="329"/>
      <c r="R910" s="329"/>
      <c r="S910" s="329"/>
      <c r="T910" s="329"/>
      <c r="U910" s="329"/>
      <c r="V910" s="329"/>
      <c r="W910" s="329"/>
      <c r="X910" s="329"/>
      <c r="Y910" s="330">
        <v>0.2</v>
      </c>
      <c r="Z910" s="331"/>
      <c r="AA910" s="331"/>
      <c r="AB910" s="332"/>
      <c r="AC910" s="333" t="s">
        <v>440</v>
      </c>
      <c r="AD910" s="333"/>
      <c r="AE910" s="333"/>
      <c r="AF910" s="333"/>
      <c r="AG910" s="333"/>
      <c r="AH910" s="351" t="s">
        <v>545</v>
      </c>
      <c r="AI910" s="352"/>
      <c r="AJ910" s="352"/>
      <c r="AK910" s="352"/>
      <c r="AL910" s="336" t="s">
        <v>545</v>
      </c>
      <c r="AM910" s="337"/>
      <c r="AN910" s="337"/>
      <c r="AO910" s="338"/>
      <c r="AP910" s="339"/>
      <c r="AQ910" s="339"/>
      <c r="AR910" s="339"/>
      <c r="AS910" s="339"/>
      <c r="AT910" s="339"/>
      <c r="AU910" s="339"/>
      <c r="AV910" s="339"/>
      <c r="AW910" s="339"/>
      <c r="AX910" s="339"/>
    </row>
    <row r="911" spans="1:50" ht="30" customHeight="1">
      <c r="A911" s="358">
        <v>9</v>
      </c>
      <c r="B911" s="358">
        <v>1</v>
      </c>
      <c r="C911" s="340" t="s">
        <v>562</v>
      </c>
      <c r="D911" s="326"/>
      <c r="E911" s="326"/>
      <c r="F911" s="326"/>
      <c r="G911" s="326"/>
      <c r="H911" s="326"/>
      <c r="I911" s="326"/>
      <c r="J911" s="327">
        <v>2010001146005</v>
      </c>
      <c r="K911" s="328"/>
      <c r="L911" s="328"/>
      <c r="M911" s="328"/>
      <c r="N911" s="328"/>
      <c r="O911" s="328"/>
      <c r="P911" s="341" t="s">
        <v>559</v>
      </c>
      <c r="Q911" s="329"/>
      <c r="R911" s="329"/>
      <c r="S911" s="329"/>
      <c r="T911" s="329"/>
      <c r="U911" s="329"/>
      <c r="V911" s="329"/>
      <c r="W911" s="329"/>
      <c r="X911" s="329"/>
      <c r="Y911" s="330">
        <v>0.2</v>
      </c>
      <c r="Z911" s="331"/>
      <c r="AA911" s="331"/>
      <c r="AB911" s="332"/>
      <c r="AC911" s="333" t="s">
        <v>440</v>
      </c>
      <c r="AD911" s="333"/>
      <c r="AE911" s="333"/>
      <c r="AF911" s="333"/>
      <c r="AG911" s="333"/>
      <c r="AH911" s="351" t="s">
        <v>545</v>
      </c>
      <c r="AI911" s="352"/>
      <c r="AJ911" s="352"/>
      <c r="AK911" s="352"/>
      <c r="AL911" s="336" t="s">
        <v>545</v>
      </c>
      <c r="AM911" s="337"/>
      <c r="AN911" s="337"/>
      <c r="AO911" s="338"/>
      <c r="AP911" s="339"/>
      <c r="AQ911" s="339"/>
      <c r="AR911" s="339"/>
      <c r="AS911" s="339"/>
      <c r="AT911" s="339"/>
      <c r="AU911" s="339"/>
      <c r="AV911" s="339"/>
      <c r="AW911" s="339"/>
      <c r="AX911" s="339"/>
    </row>
    <row r="912" spans="1:50" ht="30" customHeight="1">
      <c r="A912" s="358">
        <v>10</v>
      </c>
      <c r="B912" s="358">
        <v>1</v>
      </c>
      <c r="C912" s="340" t="s">
        <v>563</v>
      </c>
      <c r="D912" s="326"/>
      <c r="E912" s="326"/>
      <c r="F912" s="326"/>
      <c r="G912" s="326"/>
      <c r="H912" s="326"/>
      <c r="I912" s="326"/>
      <c r="J912" s="327">
        <v>3450005000468</v>
      </c>
      <c r="K912" s="328"/>
      <c r="L912" s="328"/>
      <c r="M912" s="328"/>
      <c r="N912" s="328"/>
      <c r="O912" s="328"/>
      <c r="P912" s="341" t="s">
        <v>559</v>
      </c>
      <c r="Q912" s="329"/>
      <c r="R912" s="329"/>
      <c r="S912" s="329"/>
      <c r="T912" s="329"/>
      <c r="U912" s="329"/>
      <c r="V912" s="329"/>
      <c r="W912" s="329"/>
      <c r="X912" s="329"/>
      <c r="Y912" s="330">
        <v>0.1</v>
      </c>
      <c r="Z912" s="331"/>
      <c r="AA912" s="331"/>
      <c r="AB912" s="332"/>
      <c r="AC912" s="333" t="s">
        <v>440</v>
      </c>
      <c r="AD912" s="333"/>
      <c r="AE912" s="333"/>
      <c r="AF912" s="333"/>
      <c r="AG912" s="333"/>
      <c r="AH912" s="351" t="s">
        <v>545</v>
      </c>
      <c r="AI912" s="352"/>
      <c r="AJ912" s="352"/>
      <c r="AK912" s="352"/>
      <c r="AL912" s="336" t="s">
        <v>545</v>
      </c>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396</v>
      </c>
      <c r="AD935" s="128"/>
      <c r="AE935" s="128"/>
      <c r="AF935" s="128"/>
      <c r="AG935" s="128"/>
      <c r="AH935" s="346" t="s">
        <v>429</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c r="A936" s="358">
        <v>1</v>
      </c>
      <c r="B936" s="358">
        <v>1</v>
      </c>
      <c r="C936" s="340" t="s">
        <v>564</v>
      </c>
      <c r="D936" s="326"/>
      <c r="E936" s="326"/>
      <c r="F936" s="326"/>
      <c r="G936" s="326"/>
      <c r="H936" s="326"/>
      <c r="I936" s="326"/>
      <c r="J936" s="327" t="s">
        <v>545</v>
      </c>
      <c r="K936" s="328"/>
      <c r="L936" s="328"/>
      <c r="M936" s="328"/>
      <c r="N936" s="328"/>
      <c r="O936" s="328"/>
      <c r="P936" s="341" t="s">
        <v>531</v>
      </c>
      <c r="Q936" s="329"/>
      <c r="R936" s="329"/>
      <c r="S936" s="329"/>
      <c r="T936" s="329"/>
      <c r="U936" s="329"/>
      <c r="V936" s="329"/>
      <c r="W936" s="329"/>
      <c r="X936" s="329"/>
      <c r="Y936" s="330">
        <v>76.4</v>
      </c>
      <c r="Z936" s="331"/>
      <c r="AA936" s="331"/>
      <c r="AB936" s="332"/>
      <c r="AC936" s="342" t="s">
        <v>195</v>
      </c>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c r="A937" s="358">
        <v>2</v>
      </c>
      <c r="B937" s="358">
        <v>1</v>
      </c>
      <c r="C937" s="340" t="s">
        <v>564</v>
      </c>
      <c r="D937" s="326"/>
      <c r="E937" s="326"/>
      <c r="F937" s="326"/>
      <c r="G937" s="326"/>
      <c r="H937" s="326"/>
      <c r="I937" s="326"/>
      <c r="J937" s="327" t="s">
        <v>545</v>
      </c>
      <c r="K937" s="328"/>
      <c r="L937" s="328"/>
      <c r="M937" s="328"/>
      <c r="N937" s="328"/>
      <c r="O937" s="328"/>
      <c r="P937" s="341" t="s">
        <v>532</v>
      </c>
      <c r="Q937" s="329"/>
      <c r="R937" s="329"/>
      <c r="S937" s="329"/>
      <c r="T937" s="329"/>
      <c r="U937" s="329"/>
      <c r="V937" s="329"/>
      <c r="W937" s="329"/>
      <c r="X937" s="329"/>
      <c r="Y937" s="330">
        <v>3.6</v>
      </c>
      <c r="Z937" s="331"/>
      <c r="AA937" s="331"/>
      <c r="AB937" s="332"/>
      <c r="AC937" s="342" t="s">
        <v>195</v>
      </c>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396</v>
      </c>
      <c r="AD968" s="128"/>
      <c r="AE968" s="128"/>
      <c r="AF968" s="128"/>
      <c r="AG968" s="128"/>
      <c r="AH968" s="346" t="s">
        <v>429</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58">
        <v>1</v>
      </c>
      <c r="B969" s="358">
        <v>1</v>
      </c>
      <c r="C969" s="340" t="s">
        <v>565</v>
      </c>
      <c r="D969" s="326"/>
      <c r="E969" s="326"/>
      <c r="F969" s="326"/>
      <c r="G969" s="326"/>
      <c r="H969" s="326"/>
      <c r="I969" s="326"/>
      <c r="J969" s="327">
        <v>8010005007932</v>
      </c>
      <c r="K969" s="328"/>
      <c r="L969" s="328"/>
      <c r="M969" s="328"/>
      <c r="N969" s="328"/>
      <c r="O969" s="328"/>
      <c r="P969" s="341" t="s">
        <v>566</v>
      </c>
      <c r="Q969" s="329"/>
      <c r="R969" s="329"/>
      <c r="S969" s="329"/>
      <c r="T969" s="329"/>
      <c r="U969" s="329"/>
      <c r="V969" s="329"/>
      <c r="W969" s="329"/>
      <c r="X969" s="329"/>
      <c r="Y969" s="330">
        <v>8.5</v>
      </c>
      <c r="Z969" s="331"/>
      <c r="AA969" s="331"/>
      <c r="AB969" s="332"/>
      <c r="AC969" s="342" t="s">
        <v>438</v>
      </c>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c r="A970" s="358">
        <v>2</v>
      </c>
      <c r="B970" s="358">
        <v>1</v>
      </c>
      <c r="C970" s="340" t="s">
        <v>567</v>
      </c>
      <c r="D970" s="326"/>
      <c r="E970" s="326"/>
      <c r="F970" s="326"/>
      <c r="G970" s="326"/>
      <c r="H970" s="326"/>
      <c r="I970" s="326"/>
      <c r="J970" s="327">
        <v>6430001022250</v>
      </c>
      <c r="K970" s="328"/>
      <c r="L970" s="328"/>
      <c r="M970" s="328"/>
      <c r="N970" s="328"/>
      <c r="O970" s="328"/>
      <c r="P970" s="341" t="s">
        <v>568</v>
      </c>
      <c r="Q970" s="329"/>
      <c r="R970" s="329"/>
      <c r="S970" s="329"/>
      <c r="T970" s="329"/>
      <c r="U970" s="329"/>
      <c r="V970" s="329"/>
      <c r="W970" s="329"/>
      <c r="X970" s="329"/>
      <c r="Y970" s="330">
        <v>3.1</v>
      </c>
      <c r="Z970" s="331"/>
      <c r="AA970" s="331"/>
      <c r="AB970" s="332"/>
      <c r="AC970" s="342" t="s">
        <v>440</v>
      </c>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c r="A971" s="358">
        <v>3</v>
      </c>
      <c r="B971" s="358">
        <v>1</v>
      </c>
      <c r="C971" s="340" t="s">
        <v>569</v>
      </c>
      <c r="D971" s="326"/>
      <c r="E971" s="326"/>
      <c r="F971" s="326"/>
      <c r="G971" s="326"/>
      <c r="H971" s="326"/>
      <c r="I971" s="326"/>
      <c r="J971" s="327">
        <v>3011105000996</v>
      </c>
      <c r="K971" s="328"/>
      <c r="L971" s="328"/>
      <c r="M971" s="328"/>
      <c r="N971" s="328"/>
      <c r="O971" s="328"/>
      <c r="P971" s="341" t="s">
        <v>570</v>
      </c>
      <c r="Q971" s="329"/>
      <c r="R971" s="329"/>
      <c r="S971" s="329"/>
      <c r="T971" s="329"/>
      <c r="U971" s="329"/>
      <c r="V971" s="329"/>
      <c r="W971" s="329"/>
      <c r="X971" s="329"/>
      <c r="Y971" s="330">
        <v>2.1</v>
      </c>
      <c r="Z971" s="331"/>
      <c r="AA971" s="331"/>
      <c r="AB971" s="332"/>
      <c r="AC971" s="342" t="s">
        <v>440</v>
      </c>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c r="A972" s="358">
        <v>4</v>
      </c>
      <c r="B972" s="358">
        <v>1</v>
      </c>
      <c r="C972" s="340" t="s">
        <v>571</v>
      </c>
      <c r="D972" s="326"/>
      <c r="E972" s="326"/>
      <c r="F972" s="326"/>
      <c r="G972" s="326"/>
      <c r="H972" s="326"/>
      <c r="I972" s="326"/>
      <c r="J972" s="327">
        <v>1010001112577</v>
      </c>
      <c r="K972" s="328"/>
      <c r="L972" s="328"/>
      <c r="M972" s="328"/>
      <c r="N972" s="328"/>
      <c r="O972" s="328"/>
      <c r="P972" s="341" t="s">
        <v>573</v>
      </c>
      <c r="Q972" s="329"/>
      <c r="R972" s="329"/>
      <c r="S972" s="329"/>
      <c r="T972" s="329"/>
      <c r="U972" s="329"/>
      <c r="V972" s="329"/>
      <c r="W972" s="329"/>
      <c r="X972" s="329"/>
      <c r="Y972" s="330">
        <v>1.3</v>
      </c>
      <c r="Z972" s="331"/>
      <c r="AA972" s="331"/>
      <c r="AB972" s="332"/>
      <c r="AC972" s="342" t="s">
        <v>440</v>
      </c>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c r="A973" s="358">
        <v>5</v>
      </c>
      <c r="B973" s="358">
        <v>1</v>
      </c>
      <c r="C973" s="340" t="s">
        <v>572</v>
      </c>
      <c r="D973" s="326"/>
      <c r="E973" s="326"/>
      <c r="F973" s="326"/>
      <c r="G973" s="326"/>
      <c r="H973" s="326"/>
      <c r="I973" s="326"/>
      <c r="J973" s="327">
        <v>7011101008362</v>
      </c>
      <c r="K973" s="328"/>
      <c r="L973" s="328"/>
      <c r="M973" s="328"/>
      <c r="N973" s="328"/>
      <c r="O973" s="328"/>
      <c r="P973" s="341" t="s">
        <v>574</v>
      </c>
      <c r="Q973" s="329"/>
      <c r="R973" s="329"/>
      <c r="S973" s="329"/>
      <c r="T973" s="329"/>
      <c r="U973" s="329"/>
      <c r="V973" s="329"/>
      <c r="W973" s="329"/>
      <c r="X973" s="329"/>
      <c r="Y973" s="330">
        <v>0.7</v>
      </c>
      <c r="Z973" s="331"/>
      <c r="AA973" s="331"/>
      <c r="AB973" s="332"/>
      <c r="AC973" s="333" t="s">
        <v>440</v>
      </c>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c r="A974" s="358">
        <v>6</v>
      </c>
      <c r="B974" s="358">
        <v>1</v>
      </c>
      <c r="C974" s="340" t="s">
        <v>575</v>
      </c>
      <c r="D974" s="326"/>
      <c r="E974" s="326"/>
      <c r="F974" s="326"/>
      <c r="G974" s="326"/>
      <c r="H974" s="326"/>
      <c r="I974" s="326"/>
      <c r="J974" s="327">
        <v>8430001022166</v>
      </c>
      <c r="K974" s="328"/>
      <c r="L974" s="328"/>
      <c r="M974" s="328"/>
      <c r="N974" s="328"/>
      <c r="O974" s="328"/>
      <c r="P974" s="341" t="s">
        <v>576</v>
      </c>
      <c r="Q974" s="329"/>
      <c r="R974" s="329"/>
      <c r="S974" s="329"/>
      <c r="T974" s="329"/>
      <c r="U974" s="329"/>
      <c r="V974" s="329"/>
      <c r="W974" s="329"/>
      <c r="X974" s="329"/>
      <c r="Y974" s="330">
        <v>0.5</v>
      </c>
      <c r="Z974" s="331"/>
      <c r="AA974" s="331"/>
      <c r="AB974" s="332"/>
      <c r="AC974" s="333" t="s">
        <v>439</v>
      </c>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c r="A975" s="358">
        <v>7</v>
      </c>
      <c r="B975" s="358">
        <v>1</v>
      </c>
      <c r="C975" s="340" t="s">
        <v>577</v>
      </c>
      <c r="D975" s="326"/>
      <c r="E975" s="326"/>
      <c r="F975" s="326"/>
      <c r="G975" s="326"/>
      <c r="H975" s="326"/>
      <c r="I975" s="326"/>
      <c r="J975" s="327">
        <v>5430001008754</v>
      </c>
      <c r="K975" s="328"/>
      <c r="L975" s="328"/>
      <c r="M975" s="328"/>
      <c r="N975" s="328"/>
      <c r="O975" s="328"/>
      <c r="P975" s="341" t="s">
        <v>578</v>
      </c>
      <c r="Q975" s="329"/>
      <c r="R975" s="329"/>
      <c r="S975" s="329"/>
      <c r="T975" s="329"/>
      <c r="U975" s="329"/>
      <c r="V975" s="329"/>
      <c r="W975" s="329"/>
      <c r="X975" s="329"/>
      <c r="Y975" s="330">
        <v>0.5</v>
      </c>
      <c r="Z975" s="331"/>
      <c r="AA975" s="331"/>
      <c r="AB975" s="332"/>
      <c r="AC975" s="333" t="s">
        <v>439</v>
      </c>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c r="A976" s="358">
        <v>8</v>
      </c>
      <c r="B976" s="358">
        <v>1</v>
      </c>
      <c r="C976" s="340" t="s">
        <v>579</v>
      </c>
      <c r="D976" s="326"/>
      <c r="E976" s="326"/>
      <c r="F976" s="326"/>
      <c r="G976" s="326"/>
      <c r="H976" s="326"/>
      <c r="I976" s="326"/>
      <c r="J976" s="327">
        <v>1010005014126</v>
      </c>
      <c r="K976" s="328"/>
      <c r="L976" s="328"/>
      <c r="M976" s="328"/>
      <c r="N976" s="328"/>
      <c r="O976" s="328"/>
      <c r="P976" s="341" t="s">
        <v>574</v>
      </c>
      <c r="Q976" s="329"/>
      <c r="R976" s="329"/>
      <c r="S976" s="329"/>
      <c r="T976" s="329"/>
      <c r="U976" s="329"/>
      <c r="V976" s="329"/>
      <c r="W976" s="329"/>
      <c r="X976" s="329"/>
      <c r="Y976" s="330">
        <v>0.4</v>
      </c>
      <c r="Z976" s="331"/>
      <c r="AA976" s="331"/>
      <c r="AB976" s="332"/>
      <c r="AC976" s="333" t="s">
        <v>439</v>
      </c>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c r="A977" s="358">
        <v>9</v>
      </c>
      <c r="B977" s="358">
        <v>1</v>
      </c>
      <c r="C977" s="340" t="s">
        <v>580</v>
      </c>
      <c r="D977" s="326"/>
      <c r="E977" s="326"/>
      <c r="F977" s="326"/>
      <c r="G977" s="326"/>
      <c r="H977" s="326"/>
      <c r="I977" s="326"/>
      <c r="J977" s="327">
        <v>8010401005011</v>
      </c>
      <c r="K977" s="328"/>
      <c r="L977" s="328"/>
      <c r="M977" s="328"/>
      <c r="N977" s="328"/>
      <c r="O977" s="328"/>
      <c r="P977" s="341" t="s">
        <v>581</v>
      </c>
      <c r="Q977" s="329"/>
      <c r="R977" s="329"/>
      <c r="S977" s="329"/>
      <c r="T977" s="329"/>
      <c r="U977" s="329"/>
      <c r="V977" s="329"/>
      <c r="W977" s="329"/>
      <c r="X977" s="329"/>
      <c r="Y977" s="330">
        <v>0.4</v>
      </c>
      <c r="Z977" s="331"/>
      <c r="AA977" s="331"/>
      <c r="AB977" s="332"/>
      <c r="AC977" s="333" t="s">
        <v>439</v>
      </c>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c r="A978" s="358">
        <v>10</v>
      </c>
      <c r="B978" s="358">
        <v>1</v>
      </c>
      <c r="C978" s="340" t="s">
        <v>582</v>
      </c>
      <c r="D978" s="326"/>
      <c r="E978" s="326"/>
      <c r="F978" s="326"/>
      <c r="G978" s="326"/>
      <c r="H978" s="326"/>
      <c r="I978" s="326"/>
      <c r="J978" s="327">
        <v>5430005004188</v>
      </c>
      <c r="K978" s="328"/>
      <c r="L978" s="328"/>
      <c r="M978" s="328"/>
      <c r="N978" s="328"/>
      <c r="O978" s="328"/>
      <c r="P978" s="341" t="s">
        <v>583</v>
      </c>
      <c r="Q978" s="329"/>
      <c r="R978" s="329"/>
      <c r="S978" s="329"/>
      <c r="T978" s="329"/>
      <c r="U978" s="329"/>
      <c r="V978" s="329"/>
      <c r="W978" s="329"/>
      <c r="X978" s="329"/>
      <c r="Y978" s="330">
        <v>0.4</v>
      </c>
      <c r="Z978" s="331"/>
      <c r="AA978" s="331"/>
      <c r="AB978" s="332"/>
      <c r="AC978" s="333" t="s">
        <v>439</v>
      </c>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396</v>
      </c>
      <c r="AD1001" s="128"/>
      <c r="AE1001" s="128"/>
      <c r="AF1001" s="128"/>
      <c r="AG1001" s="128"/>
      <c r="AH1001" s="346" t="s">
        <v>429</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c r="A1002" s="358">
        <v>1</v>
      </c>
      <c r="B1002" s="358">
        <v>1</v>
      </c>
      <c r="C1002" s="340" t="s">
        <v>567</v>
      </c>
      <c r="D1002" s="326"/>
      <c r="E1002" s="326"/>
      <c r="F1002" s="326"/>
      <c r="G1002" s="326"/>
      <c r="H1002" s="326"/>
      <c r="I1002" s="326"/>
      <c r="J1002" s="327">
        <v>6430001022250</v>
      </c>
      <c r="K1002" s="328"/>
      <c r="L1002" s="328"/>
      <c r="M1002" s="328"/>
      <c r="N1002" s="328"/>
      <c r="O1002" s="328"/>
      <c r="P1002" s="341" t="s">
        <v>584</v>
      </c>
      <c r="Q1002" s="329"/>
      <c r="R1002" s="329"/>
      <c r="S1002" s="329"/>
      <c r="T1002" s="329"/>
      <c r="U1002" s="329"/>
      <c r="V1002" s="329"/>
      <c r="W1002" s="329"/>
      <c r="X1002" s="329"/>
      <c r="Y1002" s="330">
        <v>2.8</v>
      </c>
      <c r="Z1002" s="331"/>
      <c r="AA1002" s="331"/>
      <c r="AB1002" s="332"/>
      <c r="AC1002" s="342" t="s">
        <v>433</v>
      </c>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396</v>
      </c>
      <c r="AD1034" s="128"/>
      <c r="AE1034" s="128"/>
      <c r="AF1034" s="128"/>
      <c r="AG1034" s="128"/>
      <c r="AH1034" s="346" t="s">
        <v>429</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396</v>
      </c>
      <c r="AD1067" s="128"/>
      <c r="AE1067" s="128"/>
      <c r="AF1067" s="128"/>
      <c r="AG1067" s="128"/>
      <c r="AH1067" s="346" t="s">
        <v>429</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384</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403</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385</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6:AO899">
    <cfRule type="expression" priority="2069" dxfId="2098">
      <formula>IF(AND(AL876&gt;=0,RIGHT(TEXT(AL876,"0.#"),1)&lt;&gt;"."),TRUE,FALSE)</formula>
    </cfRule>
    <cfRule type="expression" priority="2070" dxfId="2099">
      <formula>IF(AND(AL876&gt;=0,RIGHT(TEXT(AL876,"0.#"),1)="."),TRUE,FALSE)</formula>
    </cfRule>
    <cfRule type="expression" priority="2071" dxfId="2100">
      <formula>IF(AND(AL876&lt;0,RIGHT(TEXT(AL876,"0.#"),1)&lt;&gt;"."),TRUE,FALSE)</formula>
    </cfRule>
    <cfRule type="expression" priority="2072" dxfId="2101">
      <formula>IF(AND(AL876&lt;0,RIGHT(TEXT(AL876,"0.#"),1)="."),TRUE,FALSE)</formula>
    </cfRule>
  </conditionalFormatting>
  <conditionalFormatting sqref="AL870:AO875">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13:AO932">
    <cfRule type="expression" priority="2057" dxfId="2098">
      <formula>IF(AND(AL913&gt;=0,RIGHT(TEXT(AL913,"0.#"),1)&lt;&gt;"."),TRUE,FALSE)</formula>
    </cfRule>
    <cfRule type="expression" priority="2058" dxfId="2099">
      <formula>IF(AND(AL913&gt;=0,RIGHT(TEXT(AL913,"0.#"),1)="."),TRUE,FALSE)</formula>
    </cfRule>
    <cfRule type="expression" priority="2059" dxfId="2100">
      <formula>IF(AND(AL913&lt;0,RIGHT(TEXT(AL913,"0.#"),1)&lt;&gt;"."),TRUE,FALSE)</formula>
    </cfRule>
    <cfRule type="expression" priority="2060" dxfId="2101">
      <formula>IF(AND(AL913&lt;0,RIGHT(TEXT(AL913,"0.#"),1)="."),TRUE,FALSE)</formula>
    </cfRule>
  </conditionalFormatting>
  <conditionalFormatting sqref="AL903:AO912">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7" r:id="rId2"/>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466</v>
      </c>
      <c r="R4" s="13" t="str">
        <f t="shared" si="3"/>
        <v>補助</v>
      </c>
      <c r="S4" s="13" t="str">
        <f t="shared" si="4"/>
        <v>補助</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388</v>
      </c>
    </row>
    <row r="96" ht="13.5">
      <c r="Y96" s="32" t="s">
        <v>457</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2018-06-22T05:41:50Z</dcterms:created>
  <dcterms:modified xsi:type="dcterms:W3CDTF">2018-06-28T00:51:43Z</dcterms:modified>
  <cp:category/>
  <cp:version/>
  <cp:contentType/>
  <cp:contentStatus/>
</cp:coreProperties>
</file>