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<sst xmlns="http://schemas.openxmlformats.org/spreadsheetml/2006/main" count="734" uniqueCount="433">
  <si>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</si>
  <si>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</si>
  <si>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</si>
  <si>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</si>
  <si>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</si>
  <si>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</si>
  <si>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</si>
  <si>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</si>
  <si>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</si>
  <si>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</si>
  <si>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</si>
  <si>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</si>
  <si>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</si>
  <si>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</si>
  <si>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</si>
  <si>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</si>
  <si>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</si>
  <si>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</si>
  <si>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</si>
  <si>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</si>
  <si>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</si>
  <si>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</si>
  <si>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</si>
  <si>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</si>
  <si>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</si>
  <si>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</si>
  <si>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</si>
  <si>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</si>
  <si>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</si>
  <si>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</si>
  <si>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</si>
  <si>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</si>
  <si>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</si>
  <si>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</si>
  <si>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</si>
  <si>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</si>
  <si>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</si>
  <si>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</si>
  <si>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</si>
  <si>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</si>
  <si>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</si>
  <si>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</si>
  <si>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</si>
  <si>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</si>
  <si>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</si>
  <si>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</si>
  <si>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</si>
  <si>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</si>
  <si>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</si>
  <si>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</si>
  <si>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</si>
  <si>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</si>
  <si>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</si>
  <si>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</si>
  <si>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</si>
  <si>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</si>
  <si>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</si>
  <si>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</si>
  <si>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</si>
  <si>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</si>
  <si>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</si>
  <si>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</si>
  <si>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</si>
  <si>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</si>
  <si>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</si>
  <si>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</si>
  <si>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</si>
  <si>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</si>
  <si>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</si>
  <si>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</si>
  <si>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</si>
  <si>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</si>
  <si>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</si>
  <si>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</si>
  <si>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</si>
  <si>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</si>
  <si>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</si>
  <si>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</si>
  <si>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</si>
  <si>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</si>
  <si>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</si>
  <si>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</si>
  <si>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</si>
  <si>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</si>
  <si>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</si>
  <si>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</si>
  <si>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</si>
  <si>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</si>
  <si>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</si>
  <si>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</si>
  <si>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</si>
  <si>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</si>
  <si>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</si>
  <si>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</si>
  <si>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</si>
  <si>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</si>
  <si>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</si>
  <si>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</si>
  <si>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</si>
  <si>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</si>
  <si>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</si>
  <si>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</si>
  <si>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</si>
  <si>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</si>
  <si>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</si>
  <si>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</si>
  <si>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</si>
  <si>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</si>
  <si>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</si>
  <si>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</si>
  <si>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</si>
  <si>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</si>
  <si>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</si>
  <si>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</si>
  <si>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</si>
  <si>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</si>
  <si>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</si>
  <si>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</si>
  <si>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</si>
  <si>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</si>
  <si>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</si>
  <si>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</si>
  <si>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</si>
  <si>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</si>
  <si>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</si>
  <si>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</si>
  <si>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</si>
  <si>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</si>
  <si>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</si>
  <si>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</si>
  <si>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</si>
  <si>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</si>
  <si>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</si>
  <si>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</si>
  <si>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</si>
  <si>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</si>
  <si>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</si>
  <si>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</si>
  <si>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</si>
  <si>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</si>
  <si>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</si>
  <si>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</si>
  <si>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</si>
  <si>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</si>
  <si>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</si>
  <si>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</si>
  <si>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</si>
  <si>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</si>
  <si>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</si>
  <si>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</si>
  <si>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</si>
  <si>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</si>
  <si>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</si>
  <si>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</si>
  <si>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</si>
  <si>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</si>
  <si>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</si>
  <si>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</si>
  <si>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</si>
  <si>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</si>
  <si>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</si>
  <si>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</si>
  <si>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</si>
  <si>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</si>
  <si>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</si>
  <si>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</si>
  <si>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</si>
  <si>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</si>
  <si>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</si>
  <si>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</si>
  <si>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</si>
  <si>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</si>
  <si>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</si>
  <si>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</si>
  <si>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</si>
  <si>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</si>
  <si>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</si>
  <si>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</si>
  <si>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</si>
  <si>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</si>
  <si>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</si>
  <si>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</si>
  <si>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</si>
  <si>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</si>
  <si>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</si>
  <si>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</si>
  <si>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</si>
  <si>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</si>
  <si>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</si>
  <si>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</si>
  <si>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</si>
  <si>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</si>
  <si>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</si>
  <si>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</si>
  <si>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</si>
  <si>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</si>
  <si>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</si>
  <si>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</si>
  <si>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</si>
  <si>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</si>
  <si>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</si>
  <si>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</si>
  <si>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</si>
  <si>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</si>
  <si>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</si>
  <si>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</si>
  <si>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</si>
  <si>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</si>
  <si>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</si>
  <si>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</si>
  <si>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</si>
  <si>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</si>
  <si>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</si>
  <si>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</si>
  <si>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</si>
  <si>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</si>
  <si>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</si>
  <si>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</si>
  <si>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</si>
  <si>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</si>
  <si>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</si>
  <si>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</si>
  <si>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</si>
  <si>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</si>
  <si>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</si>
  <si>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</si>
  <si>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</si>
  <si>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</si>
  <si>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</si>
  <si>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</si>
  <si>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</si>
  <si>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</si>
  <si>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</si>
  <si>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</si>
  <si>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</si>
  <si>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</si>
  <si>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</si>
  <si>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</si>
  <si>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</si>
  <si>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</si>
  <si>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</si>
  <si>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</si>
  <si>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</si>
  <si>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</si>
  <si>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</si>
  <si>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</si>
  <si>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</si>
  <si>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</si>
  <si>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</si>
  <si>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</si>
  <si>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</si>
  <si>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</si>
  <si>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</si>
  <si>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</si>
  <si>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</si>
  <si>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</si>
  <si>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</si>
  <si>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</si>
  <si>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</si>
  <si>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</si>
  <si>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</si>
  <si>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</si>
  <si>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</si>
  <si>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</si>
  <si>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</si>
  <si>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</si>
  <si>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</si>
  <si>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</si>
  <si>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</si>
  <si>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</si>
  <si>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</si>
  <si>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</si>
  <si>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</si>
  <si>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</si>
  <si>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</si>
  <si>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</si>
  <si>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</si>
  <si>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</si>
  <si>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</si>
  <si>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</si>
  <si>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</si>
  <si>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</si>
  <si>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</si>
  <si>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</si>
  <si>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</si>
  <si>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</si>
  <si>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</si>
  <si>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</si>
  <si>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</si>
  <si>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</si>
  <si>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</si>
  <si>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</si>
  <si>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</si>
  <si>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</si>
  <si>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</si>
  <si>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</si>
  <si>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</si>
  <si>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</si>
  <si>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</si>
  <si>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</si>
  <si>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</si>
  <si>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</si>
  <si>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</si>
  <si>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</si>
  <si>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</si>
  <si>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</si>
  <si>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</si>
  <si>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</si>
  <si>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</si>
  <si>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</si>
  <si>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</si>
  <si>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</si>
  <si>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</si>
  <si>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</si>
  <si>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</si>
  <si>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</si>
  <si>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</si>
  <si>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</si>
  <si>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</si>
  <si>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</si>
  <si>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</si>
  <si>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</si>
  <si>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</si>
  <si>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</si>
  <si>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</si>
  <si>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</si>
  <si>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</si>
  <si>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</si>
  <si>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</si>
  <si>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</si>
  <si>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</si>
  <si>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</si>
  <si>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</si>
  <si>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</si>
  <si>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</si>
  <si>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</si>
  <si>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</si>
  <si>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</si>
  <si>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</si>
  <si>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</si>
  <si>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</si>
  <si>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</si>
  <si>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</si>
  <si>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</si>
  <si>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</si>
  <si>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</si>
  <si>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</si>
  <si>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</si>
  <si>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</si>
  <si>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</si>
  <si>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</si>
  <si>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</si>
  <si>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</si>
  <si>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</si>
  <si>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</si>
  <si>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</si>
  <si>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</si>
  <si>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</si>
  <si>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</si>
  <si>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</si>
  <si>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</si>
  <si>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</si>
  <si>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</si>
  <si>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</si>
  <si>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</si>
  <si>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</si>
  <si>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</si>
  <si>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</si>
  <si>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</si>
  <si>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</si>
  <si>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</si>
  <si>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</si>
  <si>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</si>
  <si>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</si>
  <si>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</si>
  <si>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</si>
  <si>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</si>
  <si>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</si>
  <si>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内閣府</t>
  </si>
  <si>
    <t>実践キャリア・アップ戦略の実施に必要な経費</t>
  </si>
  <si>
    <t>政策統括官（経済財政運営担当）</t>
  </si>
  <si>
    <t>参事官（企画担当）
参事官（産業・雇用担当）</t>
  </si>
  <si>
    <t>坂田　進
須藤　治</t>
  </si>
  <si>
    <t>○</t>
  </si>
  <si>
    <t>内閣府設置法第４条第１項第３号及び第３項第２号</t>
  </si>
  <si>
    <t>「新成長戦略」（平成22年６月18日閣議決定）
「日本再生の基本戦略」（平成23年12月24日閣議決定）
「日本再生戦略」（平成24年７月31日閣議決定）　等</t>
  </si>
  <si>
    <t>-</t>
  </si>
  <si>
    <t>レベル認定事業実施体制の整備及び制度の立ち上げ</t>
  </si>
  <si>
    <t>同左</t>
  </si>
  <si>
    <t>分野</t>
  </si>
  <si>
    <t>レベル認定事業実施機関の公募・選定</t>
  </si>
  <si>
    <t>機関</t>
  </si>
  <si>
    <t>レベル認定事業の実施に要した経費／レベル認定事業を実施する分野　　　　　　　　　　　　　　</t>
  </si>
  <si>
    <t>百万円</t>
  </si>
  <si>
    <t>　　百万円/分野</t>
  </si>
  <si>
    <t>実践キャリア・アップ戦略は、実践的な職業能力の評価・認定制度（キャリア段位制度）を構築するとともに、これに基づく育成プログラムの整備や労働移動の円滑な仕組みづくりを含めた、全体を一体的・豪壮的に整備・推進していく戦略。介護、省エネ・温室効果ガスの削減等、食の６次産業化の３分野について、実践的な職業能力の評価基準等を策定するとともに、事業実施機関を公募・選定し、平成24年秋から、育成プログラムの認証、レベル認定等の事業を開始した。
※平成24年度は、主に復興特会で計上（平成24年度の予算額は一般会計と復興特会を合計した数字）。平成25・26年度は、一般会計で計上。</t>
  </si>
  <si>
    <t>409/3</t>
  </si>
  <si>
    <t>341/3</t>
  </si>
  <si>
    <t>264/3</t>
  </si>
  <si>
    <t>実践的な職業能力の評価基準の策定は、広くニーズがある。</t>
  </si>
  <si>
    <t>制度普及までは経費と時間を要し、国による支援が必要であった。</t>
  </si>
  <si>
    <t>成長分野における人材育成・労働移動の促進を目的としており、優先度は高く、必要な事業である。</t>
  </si>
  <si>
    <t>‐</t>
  </si>
  <si>
    <t>事業実施機関については、３分野ごとに公募し、外部有識者等で構成される選定評価委員会で審査・選定を行い、決定した。</t>
  </si>
  <si>
    <t>妥当である。</t>
  </si>
  <si>
    <t>制度普及までの経費として妥当である。</t>
  </si>
  <si>
    <t>事業の実施に当たり、真に必要なものに限定している。</t>
  </si>
  <si>
    <t>補助金の交付に当たっては、厳正に審査を行った。</t>
  </si>
  <si>
    <t>事業の実施に当たり、真に必要なものに限定しており、また、補助金の交付に当たっては、厳正に審査を行った。</t>
  </si>
  <si>
    <t>３分野ごとにレベル認定実施体制を整備した。</t>
  </si>
  <si>
    <t>３分野で整備した制度・システムを活用しながらレベル認定事業を実施した。</t>
  </si>
  <si>
    <r>
      <t>新2</t>
    </r>
    <r>
      <rPr>
        <sz val="11"/>
        <rFont val="ＭＳ Ｐゴシック"/>
        <family val="3"/>
      </rPr>
      <t>,復興6,2406</t>
    </r>
  </si>
  <si>
    <r>
      <t>2</t>
    </r>
    <r>
      <rPr>
        <sz val="11"/>
        <rFont val="ＭＳ Ｐゴシック"/>
        <family val="3"/>
      </rPr>
      <t>8,29,復興4</t>
    </r>
  </si>
  <si>
    <t>A.（一社）シルバーサービス振興会</t>
  </si>
  <si>
    <t>B.（一社）産業環境管理協会</t>
  </si>
  <si>
    <t>C.（一社）食農共創プロデューサーズ</t>
  </si>
  <si>
    <t>システム設計・開発・維持費</t>
  </si>
  <si>
    <t>（一社）シルバーサービス振興会</t>
  </si>
  <si>
    <t>実践キャリア・アップ戦略事業（介護プロフェッショナル）</t>
  </si>
  <si>
    <t>（一社）産業環境管理協会</t>
  </si>
  <si>
    <t>実践キャリア・アップ戦略事業（カーボンマネジャー）</t>
  </si>
  <si>
    <t>（一社）食農共創プロデューサーズ</t>
  </si>
  <si>
    <t>実践キャリア・アップ戦略を推進し、実践的な職業能力の評価・認定制度（キャリア段位制度）を構築することによって、成長分野における人材育成を進めるとともに、成長分野への労働移動を促進していくことを目的とする。対象業種として、「介護プロフェッショナル」「カーボンマネジャー」「食の６次産業化プロデューサー」を選定し、レベルの認定を行うこととしている。特に、実践的な職業能力に重点を置き、「わかる（知識）」と「できる（実践スキル）」の両面を評価している。</t>
  </si>
  <si>
    <t>-</t>
  </si>
  <si>
    <t>平成23年度から26年度までは、制度の立ち上げ期間と位置づけ、内閣府より補助を行ってきた。民間団体による独立採算での実施に移行することを目指して調整を進めてきた結果、事業実施団体等との調整が完了したため、平成27年度以降は予算要求を行わない。</t>
  </si>
  <si>
    <t>当初見込みどおり、３分野ごとにレベル認定事業実施体制を整備した。</t>
  </si>
  <si>
    <t>実践キャリア・アップ戦略事業（食の６次産業化プロデューサー）</t>
  </si>
  <si>
    <t>事業費</t>
  </si>
  <si>
    <t>人件費、事務局運営経費、キャリア段位制度関係費など</t>
  </si>
  <si>
    <t>システム設計・開発費、運用保守費など</t>
  </si>
  <si>
    <t>〈平成24年度公開プロセス〉
○事業番号0028、0029　実践キャリアアップ戦略の推進に必要な経費
○評価結果－廃止
○取りまとめコメント－本事業については、既存の資格制度との関係の明確化、事業効果、効果設定を行う必要があるとの御意見があったことから、抜本的に再
検討を行う。
○平成25年度予算における反映状況
　・手数料収入分を補助金額から減額することとし、補助金額を４割以上削減。
　・現在の３分野（介護プロフェッショナル、カーボンマネジャー、食の６次産業化プロデューサー）に限定し、当面、３分野以外の分野への拡大は行わない。
　・当面、被災地において重点的に実施。
　・公開プロセスにおいて指摘のあった点を踏まえ、各分野ごとに以下を実施。
　　①既存の資格との違いを明確化するとともに、既存の資格取得者に対する講習の免除等について検討
　　②レベル認定者数の目標を定量的に設定
27年度への繰越しは執行手続き上によるものであり、事業は26年度にて終了。</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</si>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</sst>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152</xdr:row>
      <xdr:rowOff>9525</xdr:rowOff>
    </xdr:from>
    <xdr:to>
      <xdr:col>48</xdr:col>
      <xdr:colOff>161925</xdr:colOff>
      <xdr:row>164</xdr:row>
      <xdr:rowOff>314325</xdr:rowOff>
    </xdr:to>
    <xdr:grpSp>
      <xdr:nvGrpSpPr>
        <xdr:cNvPr id="1" name="グループ化 20"/>
        <xdr:cNvGrpSpPr>
          <a:grpSpLocks/>
        </xdr:cNvGrpSpPr>
      </xdr:nvGrpSpPr>
      <xdr:grpSpPr>
        <a:xfrm>
          <a:off x="1552575" y="36185475"/>
          <a:ext cx="8210550" cy="4533900"/>
          <a:chOff x="609600" y="52897767"/>
          <a:chExt cx="8651902" cy="4426962"/>
        </a:xfrm>
        <a:solidFill>
          <a:srgbClr val="FFFFFF"/>
        </a:solidFill>
      </xdr:grpSpPr>
      <xdr:sp>
        <xdr:nvSpPr>
          <xdr:cNvPr id="2" name="正方形/長方形 21"/>
          <xdr:cNvSpPr>
            <a:spLocks/>
          </xdr:cNvSpPr>
        </xdr:nvSpPr>
        <xdr:spPr>
          <a:xfrm>
            <a:off x="2802857" y="52897767"/>
            <a:ext cx="4001505"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264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22"/>
          <xdr:cNvSpPr>
            <a:spLocks/>
          </xdr:cNvSpPr>
        </xdr:nvSpPr>
        <xdr:spPr>
          <a:xfrm>
            <a:off x="631230" y="55655764"/>
            <a:ext cx="2519866"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（一社）シルバーサービス振興会</a:t>
            </a:r>
            <a:r>
              <a:rPr lang="en-US" cap="none" sz="1100" b="0" i="0" u="none" baseline="0">
                <a:solidFill>
                  <a:srgbClr val="000000"/>
                </a:solidFill>
              </a:rPr>
              <a:t>
</a:t>
            </a:r>
            <a:r>
              <a:rPr lang="en-US" cap="none" sz="1100" b="0" i="0" u="none" baseline="0">
                <a:solidFill>
                  <a:srgbClr val="000000"/>
                </a:solidFill>
              </a:rPr>
              <a:t>125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23"/>
          <xdr:cNvSpPr>
            <a:spLocks/>
          </xdr:cNvSpPr>
        </xdr:nvSpPr>
        <xdr:spPr>
          <a:xfrm>
            <a:off x="609600" y="56531196"/>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実践キャリア・アップ戦略事業費補助金（介護プロフェッショナル）</a:t>
            </a:r>
          </a:p>
        </xdr:txBody>
      </xdr:sp>
      <xdr:sp>
        <xdr:nvSpPr>
          <xdr:cNvPr id="5" name="直線コネクタ 24"/>
          <xdr:cNvSpPr>
            <a:spLocks/>
          </xdr:cNvSpPr>
        </xdr:nvSpPr>
        <xdr:spPr>
          <a:xfrm>
            <a:off x="1801400" y="54274552"/>
            <a:ext cx="60000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5"/>
          <xdr:cNvSpPr>
            <a:spLocks/>
          </xdr:cNvSpPr>
        </xdr:nvSpPr>
        <xdr:spPr>
          <a:xfrm>
            <a:off x="7803657"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26"/>
          <xdr:cNvSpPr>
            <a:spLocks/>
          </xdr:cNvSpPr>
        </xdr:nvSpPr>
        <xdr:spPr>
          <a:xfrm>
            <a:off x="6324181" y="55638056"/>
            <a:ext cx="2937321" cy="6762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（一社）食農共創プロデューサーズ</a:t>
            </a:r>
            <a:r>
              <a:rPr lang="en-US" cap="none" sz="1100" b="0" i="0" u="none" baseline="0">
                <a:solidFill>
                  <a:srgbClr val="000000"/>
                </a:solidFill>
              </a:rPr>
              <a:t>
</a:t>
            </a:r>
            <a:r>
              <a:rPr lang="en-US" cap="none" sz="1100" b="0" i="0" u="none" baseline="0">
                <a:solidFill>
                  <a:srgbClr val="000000"/>
                </a:solidFill>
              </a:rPr>
              <a:t>76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27"/>
          <xdr:cNvSpPr>
            <a:spLocks/>
          </xdr:cNvSpPr>
        </xdr:nvSpPr>
        <xdr:spPr>
          <a:xfrm>
            <a:off x="1801400"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28"/>
          <xdr:cNvSpPr txBox="1">
            <a:spLocks noChangeArrowheads="1"/>
          </xdr:cNvSpPr>
        </xdr:nvSpPr>
        <xdr:spPr>
          <a:xfrm>
            <a:off x="7265076" y="55348090"/>
            <a:ext cx="863027" cy="2036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30"/>
          <xdr:cNvSpPr>
            <a:spLocks/>
          </xdr:cNvSpPr>
        </xdr:nvSpPr>
        <xdr:spPr>
          <a:xfrm>
            <a:off x="3536106" y="55651337"/>
            <a:ext cx="2519866"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（一社）産業環境管理協会</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31"/>
          <xdr:cNvSpPr>
            <a:spLocks/>
          </xdr:cNvSpPr>
        </xdr:nvSpPr>
        <xdr:spPr>
          <a:xfrm>
            <a:off x="4838217" y="53610508"/>
            <a:ext cx="0" cy="172872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32"/>
          <xdr:cNvSpPr>
            <a:spLocks/>
          </xdr:cNvSpPr>
        </xdr:nvSpPr>
        <xdr:spPr>
          <a:xfrm>
            <a:off x="3536106" y="56559971"/>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実践キャリア・アップ戦略事業費補助金（</a:t>
            </a:r>
            <a:r>
              <a:rPr lang="en-US" cap="none" sz="1100" b="0" i="0" u="none" baseline="0">
                <a:solidFill>
                  <a:srgbClr val="000000"/>
                </a:solidFill>
                <a:latin typeface="ＭＳ Ｐゴシック"/>
                <a:ea typeface="ＭＳ Ｐゴシック"/>
                <a:cs typeface="ＭＳ Ｐゴシック"/>
              </a:rPr>
              <a:t>カーボン・マネジャー</a:t>
            </a:r>
            <a:r>
              <a:rPr lang="en-US" cap="none" sz="1100" b="0" i="0" u="none" baseline="0">
                <a:solidFill>
                  <a:srgbClr val="000000"/>
                </a:solidFill>
                <a:latin typeface="ＭＳ Ｐゴシック"/>
                <a:ea typeface="ＭＳ Ｐゴシック"/>
                <a:cs typeface="ＭＳ Ｐゴシック"/>
              </a:rPr>
              <a:t>）</a:t>
            </a:r>
          </a:p>
        </xdr:txBody>
      </xdr:sp>
      <xdr:sp>
        <xdr:nvSpPr>
          <xdr:cNvPr id="13" name="大かっこ 33"/>
          <xdr:cNvSpPr>
            <a:spLocks/>
          </xdr:cNvSpPr>
        </xdr:nvSpPr>
        <xdr:spPr>
          <a:xfrm>
            <a:off x="6544805" y="56568825"/>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実践キャリア・アップ戦略事業費補助金（</a:t>
            </a:r>
            <a:r>
              <a:rPr lang="en-US" cap="none" sz="1100" b="0" i="0" u="none" baseline="0">
                <a:solidFill>
                  <a:srgbClr val="000000"/>
                </a:solidFill>
                <a:latin typeface="ＭＳ Ｐゴシック"/>
                <a:ea typeface="ＭＳ Ｐゴシック"/>
                <a:cs typeface="ＭＳ Ｐゴシック"/>
              </a:rPr>
              <a:t>食の６次産業化プロデューサー</a:t>
            </a:r>
            <a:r>
              <a:rPr lang="en-US" cap="none" sz="1100" b="0" i="0" u="none" baseline="0">
                <a:solidFill>
                  <a:srgbClr val="000000"/>
                </a:solidFill>
                <a:latin typeface="ＭＳ Ｐゴシック"/>
                <a:ea typeface="ＭＳ Ｐゴシック"/>
                <a:cs typeface="ＭＳ Ｐゴシック"/>
              </a:rPr>
              <a:t>）</a:t>
            </a:r>
          </a:p>
        </xdr:txBody>
      </xdr:sp>
      <xdr:sp>
        <xdr:nvSpPr>
          <xdr:cNvPr id="14" name="テキスト ボックス 34"/>
          <xdr:cNvSpPr txBox="1">
            <a:spLocks noChangeArrowheads="1"/>
          </xdr:cNvSpPr>
        </xdr:nvSpPr>
        <xdr:spPr>
          <a:xfrm>
            <a:off x="4323429" y="55338130"/>
            <a:ext cx="873842" cy="2036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35"/>
          <xdr:cNvSpPr txBox="1">
            <a:spLocks noChangeArrowheads="1"/>
          </xdr:cNvSpPr>
        </xdr:nvSpPr>
        <xdr:spPr>
          <a:xfrm>
            <a:off x="1293100" y="55329276"/>
            <a:ext cx="863027" cy="2036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38</xdr:col>
      <xdr:colOff>123825</xdr:colOff>
      <xdr:row>150</xdr:row>
      <xdr:rowOff>133350</xdr:rowOff>
    </xdr:from>
    <xdr:to>
      <xdr:col>49</xdr:col>
      <xdr:colOff>19050</xdr:colOff>
      <xdr:row>155</xdr:row>
      <xdr:rowOff>161925</xdr:rowOff>
    </xdr:to>
    <xdr:sp>
      <xdr:nvSpPr>
        <xdr:cNvPr id="16" name="大かっこ 36"/>
        <xdr:cNvSpPr>
          <a:spLocks/>
        </xdr:cNvSpPr>
      </xdr:nvSpPr>
      <xdr:spPr>
        <a:xfrm>
          <a:off x="7724775" y="35604450"/>
          <a:ext cx="2095500" cy="1790700"/>
        </a:xfrm>
        <a:prstGeom prst="bracketPair">
          <a:avLst>
            <a:gd name="adj" fmla="val -4268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実践キャリア・アップ戦略の推進ためのワーキング・グループの開催等に係る事務費</a:t>
          </a:r>
          <a:r>
            <a:rPr lang="en-US" cap="none" sz="1100" b="0" i="0" u="none" baseline="0">
              <a:solidFill>
                <a:srgbClr val="000000"/>
              </a:solidFill>
            </a:rPr>
            <a:t>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①諸謝金　　</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②委員等旅費</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③職員等旅費</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④会議費　　</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0" zoomScaleSheetLayoutView="85" zoomScalePageLayoutView="70" workbookViewId="0" topLeftCell="A1">
      <selection activeCell="A135" sqref="A135:AX13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377</v>
      </c>
      <c r="AR2" s="677"/>
      <c r="AS2" s="59">
        <f>IF(OR(AQ2="　",AQ2=""),"","-")</f>
      </c>
      <c r="AT2" s="678">
        <v>133</v>
      </c>
      <c r="AU2" s="678"/>
      <c r="AV2" s="60">
        <f>IF(AW2="","","-")</f>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378</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2" t="s">
        <v>212</v>
      </c>
      <c r="H5" s="614"/>
      <c r="I5" s="614"/>
      <c r="J5" s="614"/>
      <c r="K5" s="614"/>
      <c r="L5" s="614"/>
      <c r="M5" s="653" t="s">
        <v>92</v>
      </c>
      <c r="N5" s="654"/>
      <c r="O5" s="654"/>
      <c r="P5" s="654"/>
      <c r="Q5" s="654"/>
      <c r="R5" s="655"/>
      <c r="S5" s="613" t="s">
        <v>97</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385</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f>'入力規則等'!A26</f>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422</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直接実施、補助、交付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v>594.141</v>
      </c>
      <c r="Q13" s="176"/>
      <c r="R13" s="176"/>
      <c r="S13" s="176"/>
      <c r="T13" s="176"/>
      <c r="U13" s="176"/>
      <c r="V13" s="177"/>
      <c r="W13" s="175">
        <v>347.607</v>
      </c>
      <c r="X13" s="176"/>
      <c r="Y13" s="176"/>
      <c r="Z13" s="176"/>
      <c r="AA13" s="176"/>
      <c r="AB13" s="176"/>
      <c r="AC13" s="177"/>
      <c r="AD13" s="175">
        <v>275.223</v>
      </c>
      <c r="AE13" s="176"/>
      <c r="AF13" s="176"/>
      <c r="AG13" s="176"/>
      <c r="AH13" s="176"/>
      <c r="AI13" s="176"/>
      <c r="AJ13" s="177"/>
      <c r="AK13" s="175" t="s">
        <v>431</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v>0.784</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432</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v>30.304</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386</v>
      </c>
      <c r="Q16" s="176"/>
      <c r="R16" s="176"/>
      <c r="S16" s="176"/>
      <c r="T16" s="176"/>
      <c r="U16" s="176"/>
      <c r="V16" s="177"/>
      <c r="W16" s="175" t="s">
        <v>386</v>
      </c>
      <c r="X16" s="176"/>
      <c r="Y16" s="176"/>
      <c r="Z16" s="176"/>
      <c r="AA16" s="176"/>
      <c r="AB16" s="176"/>
      <c r="AC16" s="177"/>
      <c r="AD16" s="175">
        <v>-30.304</v>
      </c>
      <c r="AE16" s="176"/>
      <c r="AF16" s="176"/>
      <c r="AG16" s="176"/>
      <c r="AH16" s="176"/>
      <c r="AI16" s="176"/>
      <c r="AJ16" s="177"/>
      <c r="AK16" s="175" t="s">
        <v>432</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432</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5" t="s">
        <v>22</v>
      </c>
      <c r="J18" s="626"/>
      <c r="K18" s="626"/>
      <c r="L18" s="626"/>
      <c r="M18" s="626"/>
      <c r="N18" s="626"/>
      <c r="O18" s="627"/>
      <c r="P18" s="647">
        <f>SUM(P13:V17)</f>
        <v>594.925</v>
      </c>
      <c r="Q18" s="648"/>
      <c r="R18" s="648"/>
      <c r="S18" s="648"/>
      <c r="T18" s="648"/>
      <c r="U18" s="648"/>
      <c r="V18" s="649"/>
      <c r="W18" s="647">
        <f>SUM(W13:AC17)</f>
        <v>347.607</v>
      </c>
      <c r="X18" s="648"/>
      <c r="Y18" s="648"/>
      <c r="Z18" s="648"/>
      <c r="AA18" s="648"/>
      <c r="AB18" s="648"/>
      <c r="AC18" s="649"/>
      <c r="AD18" s="647">
        <f>SUM(AD13:AJ17)</f>
        <v>244.919</v>
      </c>
      <c r="AE18" s="648"/>
      <c r="AF18" s="648"/>
      <c r="AG18" s="648"/>
      <c r="AH18" s="648"/>
      <c r="AI18" s="648"/>
      <c r="AJ18" s="649"/>
      <c r="AK18" s="647">
        <f>SUM(AK13:AQ17)</f>
        <v>30.304</v>
      </c>
      <c r="AL18" s="648"/>
      <c r="AM18" s="648"/>
      <c r="AN18" s="648"/>
      <c r="AO18" s="648"/>
      <c r="AP18" s="648"/>
      <c r="AQ18" s="649"/>
      <c r="AR18" s="647">
        <f>SUM(AR13:AX17)</f>
        <v>0</v>
      </c>
      <c r="AS18" s="648"/>
      <c r="AT18" s="648"/>
      <c r="AU18" s="648"/>
      <c r="AV18" s="648"/>
      <c r="AW18" s="648"/>
      <c r="AX18" s="650"/>
    </row>
    <row r="19" spans="1:50" ht="24.75" customHeight="1">
      <c r="A19" s="396"/>
      <c r="B19" s="397"/>
      <c r="C19" s="397"/>
      <c r="D19" s="397"/>
      <c r="E19" s="397"/>
      <c r="F19" s="398"/>
      <c r="G19" s="645" t="s">
        <v>10</v>
      </c>
      <c r="H19" s="646"/>
      <c r="I19" s="646"/>
      <c r="J19" s="646"/>
      <c r="K19" s="646"/>
      <c r="L19" s="646"/>
      <c r="M19" s="646"/>
      <c r="N19" s="646"/>
      <c r="O19" s="646"/>
      <c r="P19" s="175">
        <v>409.365</v>
      </c>
      <c r="Q19" s="176"/>
      <c r="R19" s="176"/>
      <c r="S19" s="176"/>
      <c r="T19" s="176"/>
      <c r="U19" s="176"/>
      <c r="V19" s="177"/>
      <c r="W19" s="175">
        <v>340.516</v>
      </c>
      <c r="X19" s="176"/>
      <c r="Y19" s="176"/>
      <c r="Z19" s="176"/>
      <c r="AA19" s="176"/>
      <c r="AB19" s="176"/>
      <c r="AC19" s="177"/>
      <c r="AD19" s="175">
        <v>234.39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5" t="s">
        <v>11</v>
      </c>
      <c r="H20" s="646"/>
      <c r="I20" s="646"/>
      <c r="J20" s="646"/>
      <c r="K20" s="646"/>
      <c r="L20" s="646"/>
      <c r="M20" s="646"/>
      <c r="N20" s="646"/>
      <c r="O20" s="646"/>
      <c r="P20" s="651">
        <f>IF(P18=0,"-",P19/P18)</f>
        <v>0.6880951380426105</v>
      </c>
      <c r="Q20" s="651"/>
      <c r="R20" s="651"/>
      <c r="S20" s="651"/>
      <c r="T20" s="651"/>
      <c r="U20" s="651"/>
      <c r="V20" s="651"/>
      <c r="W20" s="651">
        <f>IF(W18=0,"-",W19/W18)</f>
        <v>0.9796005258812395</v>
      </c>
      <c r="X20" s="651"/>
      <c r="Y20" s="651"/>
      <c r="Z20" s="651"/>
      <c r="AA20" s="651"/>
      <c r="AB20" s="651"/>
      <c r="AC20" s="651"/>
      <c r="AD20" s="651">
        <f>IF(AD18=0,"-",AD19/AD18)</f>
        <v>0.9570102768670458</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c r="A23" s="130"/>
      <c r="B23" s="128"/>
      <c r="C23" s="128"/>
      <c r="D23" s="128"/>
      <c r="E23" s="128"/>
      <c r="F23" s="129"/>
      <c r="G23" s="74" t="s">
        <v>387</v>
      </c>
      <c r="H23" s="75"/>
      <c r="I23" s="75"/>
      <c r="J23" s="75"/>
      <c r="K23" s="75"/>
      <c r="L23" s="75"/>
      <c r="M23" s="75"/>
      <c r="N23" s="75"/>
      <c r="O23" s="76"/>
      <c r="P23" s="219" t="s">
        <v>388</v>
      </c>
      <c r="Q23" s="234"/>
      <c r="R23" s="234"/>
      <c r="S23" s="234"/>
      <c r="T23" s="234"/>
      <c r="U23" s="234"/>
      <c r="V23" s="234"/>
      <c r="W23" s="234"/>
      <c r="X23" s="235"/>
      <c r="Y23" s="228" t="s">
        <v>14</v>
      </c>
      <c r="Z23" s="229"/>
      <c r="AA23" s="230"/>
      <c r="AB23" s="167" t="s">
        <v>389</v>
      </c>
      <c r="AC23" s="168"/>
      <c r="AD23" s="168"/>
      <c r="AE23" s="88">
        <v>3</v>
      </c>
      <c r="AF23" s="89"/>
      <c r="AG23" s="89"/>
      <c r="AH23" s="89"/>
      <c r="AI23" s="90"/>
      <c r="AJ23" s="88">
        <v>3</v>
      </c>
      <c r="AK23" s="89"/>
      <c r="AL23" s="89"/>
      <c r="AM23" s="89"/>
      <c r="AN23" s="90"/>
      <c r="AO23" s="88">
        <v>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389</v>
      </c>
      <c r="AC24" s="197"/>
      <c r="AD24" s="197"/>
      <c r="AE24" s="88">
        <v>3</v>
      </c>
      <c r="AF24" s="89"/>
      <c r="AG24" s="89"/>
      <c r="AH24" s="89"/>
      <c r="AI24" s="90"/>
      <c r="AJ24" s="88">
        <v>3</v>
      </c>
      <c r="AK24" s="89"/>
      <c r="AL24" s="89"/>
      <c r="AM24" s="89"/>
      <c r="AN24" s="90"/>
      <c r="AO24" s="88">
        <v>3</v>
      </c>
      <c r="AP24" s="89"/>
      <c r="AQ24" s="89"/>
      <c r="AR24" s="89"/>
      <c r="AS24" s="90"/>
      <c r="AT24" s="88">
        <v>3</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390</v>
      </c>
      <c r="H68" s="234"/>
      <c r="I68" s="234"/>
      <c r="J68" s="234"/>
      <c r="K68" s="234"/>
      <c r="L68" s="234"/>
      <c r="M68" s="234"/>
      <c r="N68" s="234"/>
      <c r="O68" s="234"/>
      <c r="P68" s="234"/>
      <c r="Q68" s="234"/>
      <c r="R68" s="234"/>
      <c r="S68" s="234"/>
      <c r="T68" s="234"/>
      <c r="U68" s="234"/>
      <c r="V68" s="234"/>
      <c r="W68" s="234"/>
      <c r="X68" s="235"/>
      <c r="Y68" s="616" t="s">
        <v>66</v>
      </c>
      <c r="Z68" s="617"/>
      <c r="AA68" s="618"/>
      <c r="AB68" s="111" t="s">
        <v>391</v>
      </c>
      <c r="AC68" s="112"/>
      <c r="AD68" s="113"/>
      <c r="AE68" s="88">
        <v>3</v>
      </c>
      <c r="AF68" s="89"/>
      <c r="AG68" s="89"/>
      <c r="AH68" s="89"/>
      <c r="AI68" s="90"/>
      <c r="AJ68" s="88">
        <v>3</v>
      </c>
      <c r="AK68" s="89"/>
      <c r="AL68" s="89"/>
      <c r="AM68" s="89"/>
      <c r="AN68" s="90"/>
      <c r="AO68" s="88">
        <v>3</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391</v>
      </c>
      <c r="AC69" s="203"/>
      <c r="AD69" s="204"/>
      <c r="AE69" s="88">
        <v>3</v>
      </c>
      <c r="AF69" s="89"/>
      <c r="AG69" s="89"/>
      <c r="AH69" s="89"/>
      <c r="AI69" s="90"/>
      <c r="AJ69" s="88">
        <v>3</v>
      </c>
      <c r="AK69" s="89"/>
      <c r="AL69" s="89"/>
      <c r="AM69" s="89"/>
      <c r="AN69" s="90"/>
      <c r="AO69" s="88">
        <v>3</v>
      </c>
      <c r="AP69" s="89"/>
      <c r="AQ69" s="89"/>
      <c r="AR69" s="89"/>
      <c r="AS69" s="90"/>
      <c r="AT69" s="88" t="s">
        <v>423</v>
      </c>
      <c r="AU69" s="89"/>
      <c r="AV69" s="89"/>
      <c r="AW69" s="89"/>
      <c r="AX69" s="348"/>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3" t="s">
        <v>393</v>
      </c>
      <c r="AC83" s="115"/>
      <c r="AD83" s="116"/>
      <c r="AE83" s="205">
        <v>136.3</v>
      </c>
      <c r="AF83" s="206"/>
      <c r="AG83" s="206"/>
      <c r="AH83" s="206"/>
      <c r="AI83" s="206"/>
      <c r="AJ83" s="205">
        <v>113.7</v>
      </c>
      <c r="AK83" s="206"/>
      <c r="AL83" s="206"/>
      <c r="AM83" s="206"/>
      <c r="AN83" s="206"/>
      <c r="AO83" s="205">
        <v>88</v>
      </c>
      <c r="AP83" s="206"/>
      <c r="AQ83" s="206"/>
      <c r="AR83" s="206"/>
      <c r="AS83" s="206"/>
      <c r="AT83" s="88" t="s">
        <v>423</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394</v>
      </c>
      <c r="AC84" s="92"/>
      <c r="AD84" s="93"/>
      <c r="AE84" s="91" t="s">
        <v>396</v>
      </c>
      <c r="AF84" s="92"/>
      <c r="AG84" s="92"/>
      <c r="AH84" s="92"/>
      <c r="AI84" s="93"/>
      <c r="AJ84" s="91" t="s">
        <v>397</v>
      </c>
      <c r="AK84" s="92"/>
      <c r="AL84" s="92"/>
      <c r="AM84" s="92"/>
      <c r="AN84" s="93"/>
      <c r="AO84" s="91" t="s">
        <v>398</v>
      </c>
      <c r="AP84" s="92"/>
      <c r="AQ84" s="92"/>
      <c r="AR84" s="92"/>
      <c r="AS84" s="93"/>
      <c r="AT84" s="91" t="s">
        <v>423</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c r="D98" s="533"/>
      <c r="E98" s="533"/>
      <c r="F98" s="533"/>
      <c r="G98" s="533"/>
      <c r="H98" s="533"/>
      <c r="I98" s="533"/>
      <c r="J98" s="533"/>
      <c r="K98" s="534"/>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383</v>
      </c>
      <c r="AE108" s="342"/>
      <c r="AF108" s="342"/>
      <c r="AG108" s="338" t="s">
        <v>399</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273" t="s">
        <v>400</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333" t="s">
        <v>401</v>
      </c>
      <c r="AH110" s="238"/>
      <c r="AI110" s="238"/>
      <c r="AJ110" s="238"/>
      <c r="AK110" s="238"/>
      <c r="AL110" s="238"/>
      <c r="AM110" s="238"/>
      <c r="AN110" s="238"/>
      <c r="AO110" s="238"/>
      <c r="AP110" s="238"/>
      <c r="AQ110" s="238"/>
      <c r="AR110" s="238"/>
      <c r="AS110" s="238"/>
      <c r="AT110" s="238"/>
      <c r="AU110" s="238"/>
      <c r="AV110" s="238"/>
      <c r="AW110" s="238"/>
      <c r="AX110" s="319"/>
    </row>
    <row r="111" spans="1:50" ht="50.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383</v>
      </c>
      <c r="AE111" s="268"/>
      <c r="AF111" s="268"/>
      <c r="AG111" s="270" t="s">
        <v>403</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404</v>
      </c>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405</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402</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406</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402</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407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425</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408</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409</v>
      </c>
      <c r="AH120" s="250"/>
      <c r="AI120" s="250"/>
      <c r="AJ120" s="250"/>
      <c r="AK120" s="250"/>
      <c r="AL120" s="250"/>
      <c r="AM120" s="250"/>
      <c r="AN120" s="250"/>
      <c r="AO120" s="250"/>
      <c r="AP120" s="250"/>
      <c r="AQ120" s="250"/>
      <c r="AR120" s="250"/>
      <c r="AS120" s="250"/>
      <c r="AT120" s="250"/>
      <c r="AU120" s="250"/>
      <c r="AV120" s="250"/>
      <c r="AW120" s="250"/>
      <c r="AX120" s="274"/>
    </row>
    <row r="121" spans="1:50" ht="30.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410</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t="s">
        <v>424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9.75"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9.75"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215.25" customHeight="1" thickBot="1">
      <c r="A135" s="345" t="s">
        <v>430</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1"/>
      <c r="C137" s="311"/>
      <c r="D137" s="311"/>
      <c r="E137" s="311"/>
      <c r="F137" s="311"/>
      <c r="G137" s="540" t="s">
        <v>386</v>
      </c>
      <c r="H137" s="541"/>
      <c r="I137" s="541"/>
      <c r="J137" s="541"/>
      <c r="K137" s="541"/>
      <c r="L137" s="541"/>
      <c r="M137" s="541"/>
      <c r="N137" s="541"/>
      <c r="O137" s="541"/>
      <c r="P137" s="542"/>
      <c r="Q137" s="311" t="s">
        <v>225</v>
      </c>
      <c r="R137" s="311"/>
      <c r="S137" s="311"/>
      <c r="T137" s="311"/>
      <c r="U137" s="311"/>
      <c r="V137" s="311"/>
      <c r="W137" s="540" t="s">
        <v>411</v>
      </c>
      <c r="X137" s="541"/>
      <c r="Y137" s="541"/>
      <c r="Z137" s="541"/>
      <c r="AA137" s="541"/>
      <c r="AB137" s="541"/>
      <c r="AC137" s="541"/>
      <c r="AD137" s="541"/>
      <c r="AE137" s="541"/>
      <c r="AF137" s="542"/>
      <c r="AG137" s="311" t="s">
        <v>226</v>
      </c>
      <c r="AH137" s="311"/>
      <c r="AI137" s="311"/>
      <c r="AJ137" s="311"/>
      <c r="AK137" s="311"/>
      <c r="AL137" s="311"/>
      <c r="AM137" s="512" t="s">
        <v>412</v>
      </c>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8">
        <v>16</v>
      </c>
      <c r="H138" s="309"/>
      <c r="I138" s="309"/>
      <c r="J138" s="309"/>
      <c r="K138" s="309"/>
      <c r="L138" s="309"/>
      <c r="M138" s="309"/>
      <c r="N138" s="309"/>
      <c r="O138" s="309"/>
      <c r="P138" s="310"/>
      <c r="Q138" s="420" t="s">
        <v>228</v>
      </c>
      <c r="R138" s="420"/>
      <c r="S138" s="420"/>
      <c r="T138" s="420"/>
      <c r="U138" s="420"/>
      <c r="V138" s="420"/>
      <c r="W138" s="308">
        <v>18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427</v>
      </c>
      <c r="H180" s="353"/>
      <c r="I180" s="353"/>
      <c r="J180" s="353"/>
      <c r="K180" s="354"/>
      <c r="L180" s="355" t="s">
        <v>428</v>
      </c>
      <c r="M180" s="356"/>
      <c r="N180" s="356"/>
      <c r="O180" s="356"/>
      <c r="P180" s="356"/>
      <c r="Q180" s="356"/>
      <c r="R180" s="356"/>
      <c r="S180" s="356"/>
      <c r="T180" s="356"/>
      <c r="U180" s="356"/>
      <c r="V180" s="356"/>
      <c r="W180" s="356"/>
      <c r="X180" s="357"/>
      <c r="Y180" s="387">
        <v>112</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t="s">
        <v>416</v>
      </c>
      <c r="H181" s="403"/>
      <c r="I181" s="403"/>
      <c r="J181" s="403"/>
      <c r="K181" s="404"/>
      <c r="L181" s="405" t="s">
        <v>429</v>
      </c>
      <c r="M181" s="406"/>
      <c r="N181" s="406"/>
      <c r="O181" s="406"/>
      <c r="P181" s="406"/>
      <c r="Q181" s="406"/>
      <c r="R181" s="406"/>
      <c r="S181" s="406"/>
      <c r="T181" s="406"/>
      <c r="U181" s="406"/>
      <c r="V181" s="406"/>
      <c r="W181" s="406"/>
      <c r="X181" s="407"/>
      <c r="Y181" s="408">
        <v>13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125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414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427</v>
      </c>
      <c r="H193" s="353"/>
      <c r="I193" s="353"/>
      <c r="J193" s="353"/>
      <c r="K193" s="354"/>
      <c r="L193" s="355" t="s">
        <v>428</v>
      </c>
      <c r="M193" s="356"/>
      <c r="N193" s="356"/>
      <c r="O193" s="356"/>
      <c r="P193" s="356"/>
      <c r="Q193" s="356"/>
      <c r="R193" s="356"/>
      <c r="S193" s="356"/>
      <c r="T193" s="356"/>
      <c r="U193" s="356"/>
      <c r="V193" s="356"/>
      <c r="W193" s="356"/>
      <c r="X193" s="357"/>
      <c r="Y193" s="387">
        <v>61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t="s">
        <v>416</v>
      </c>
      <c r="H194" s="403"/>
      <c r="I194" s="403"/>
      <c r="J194" s="403"/>
      <c r="K194" s="404"/>
      <c r="L194" s="405" t="s">
        <v>429</v>
      </c>
      <c r="M194" s="406"/>
      <c r="N194" s="406"/>
      <c r="O194" s="406"/>
      <c r="P194" s="406"/>
      <c r="Q194" s="406"/>
      <c r="R194" s="406"/>
      <c r="S194" s="406"/>
      <c r="T194" s="406"/>
      <c r="U194" s="406"/>
      <c r="V194" s="406"/>
      <c r="W194" s="406"/>
      <c r="X194" s="407"/>
      <c r="Y194" s="408">
        <v>1</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62</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1"/>
      <c r="B204" s="362"/>
      <c r="C204" s="362"/>
      <c r="D204" s="362"/>
      <c r="E204" s="362"/>
      <c r="F204" s="363"/>
      <c r="G204" s="367" t="s">
        <v>415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t="s">
        <v>427</v>
      </c>
      <c r="H206" s="353"/>
      <c r="I206" s="353"/>
      <c r="J206" s="353"/>
      <c r="K206" s="354"/>
      <c r="L206" s="355" t="s">
        <v>428</v>
      </c>
      <c r="M206" s="356"/>
      <c r="N206" s="356"/>
      <c r="O206" s="356"/>
      <c r="P206" s="356"/>
      <c r="Q206" s="356"/>
      <c r="R206" s="356"/>
      <c r="S206" s="356"/>
      <c r="T206" s="356"/>
      <c r="U206" s="356"/>
      <c r="V206" s="356"/>
      <c r="W206" s="356"/>
      <c r="X206" s="357"/>
      <c r="Y206" s="387">
        <v>76</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c r="A207" s="361"/>
      <c r="B207" s="362"/>
      <c r="C207" s="362"/>
      <c r="D207" s="362"/>
      <c r="E207" s="362"/>
      <c r="F207" s="363"/>
      <c r="G207" s="402" t="s">
        <v>416</v>
      </c>
      <c r="H207" s="403"/>
      <c r="I207" s="403"/>
      <c r="J207" s="403"/>
      <c r="K207" s="404"/>
      <c r="L207" s="405" t="s">
        <v>429</v>
      </c>
      <c r="M207" s="406"/>
      <c r="N207" s="406"/>
      <c r="O207" s="406"/>
      <c r="P207" s="406"/>
      <c r="Q207" s="406"/>
      <c r="R207" s="406"/>
      <c r="S207" s="406"/>
      <c r="T207" s="406"/>
      <c r="U207" s="406"/>
      <c r="V207" s="406"/>
      <c r="W207" s="406"/>
      <c r="X207" s="407"/>
      <c r="Y207" s="408">
        <v>0</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76</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hidden="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0.75" customHeight="1">
      <c r="A236" s="565">
        <v>1</v>
      </c>
      <c r="B236" s="565">
        <v>1</v>
      </c>
      <c r="C236" s="567" t="s">
        <v>417</v>
      </c>
      <c r="D236" s="566"/>
      <c r="E236" s="566"/>
      <c r="F236" s="566"/>
      <c r="G236" s="566"/>
      <c r="H236" s="566"/>
      <c r="I236" s="566"/>
      <c r="J236" s="566"/>
      <c r="K236" s="566"/>
      <c r="L236" s="566"/>
      <c r="M236" s="567" t="s">
        <v>418</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125</v>
      </c>
      <c r="AL236" s="569"/>
      <c r="AM236" s="569"/>
      <c r="AN236" s="569"/>
      <c r="AO236" s="569"/>
      <c r="AP236" s="570"/>
      <c r="AQ236" s="567" t="s">
        <v>386</v>
      </c>
      <c r="AR236" s="566"/>
      <c r="AS236" s="566"/>
      <c r="AT236" s="566"/>
      <c r="AU236" s="568" t="s">
        <v>386</v>
      </c>
      <c r="AV236" s="569"/>
      <c r="AW236" s="569"/>
      <c r="AX236" s="570"/>
    </row>
    <row r="237" spans="1:50" ht="24"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c r="AL238" s="569"/>
      <c r="AM238" s="569"/>
      <c r="AN238" s="569"/>
      <c r="AO238" s="569"/>
      <c r="AP238" s="570"/>
      <c r="AQ238" s="567"/>
      <c r="AR238" s="566"/>
      <c r="AS238" s="566"/>
      <c r="AT238" s="566"/>
      <c r="AU238" s="568"/>
      <c r="AV238" s="569"/>
      <c r="AW238" s="569"/>
      <c r="AX238" s="570"/>
    </row>
    <row r="239" spans="1:50" ht="24"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368</v>
      </c>
      <c r="AL268" s="232"/>
      <c r="AM268" s="232"/>
      <c r="AN268" s="232"/>
      <c r="AO268" s="232"/>
      <c r="AP268" s="232"/>
      <c r="AQ268" s="232" t="s">
        <v>23</v>
      </c>
      <c r="AR268" s="232"/>
      <c r="AS268" s="232"/>
      <c r="AT268" s="232"/>
      <c r="AU268" s="83" t="s">
        <v>24</v>
      </c>
      <c r="AV268" s="84"/>
      <c r="AW268" s="84"/>
      <c r="AX268" s="572"/>
    </row>
    <row r="269" spans="1:50" ht="24" customHeight="1">
      <c r="A269" s="565">
        <v>1</v>
      </c>
      <c r="B269" s="565">
        <v>1</v>
      </c>
      <c r="C269" s="567" t="s">
        <v>419</v>
      </c>
      <c r="D269" s="566"/>
      <c r="E269" s="566"/>
      <c r="F269" s="566"/>
      <c r="G269" s="566"/>
      <c r="H269" s="566"/>
      <c r="I269" s="566"/>
      <c r="J269" s="566"/>
      <c r="K269" s="566"/>
      <c r="L269" s="566"/>
      <c r="M269" s="567" t="s">
        <v>420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62</v>
      </c>
      <c r="AL269" s="569"/>
      <c r="AM269" s="569"/>
      <c r="AN269" s="569"/>
      <c r="AO269" s="569"/>
      <c r="AP269" s="570"/>
      <c r="AQ269" s="567" t="s">
        <v>386</v>
      </c>
      <c r="AR269" s="566"/>
      <c r="AS269" s="566"/>
      <c r="AT269" s="566"/>
      <c r="AU269" s="568" t="s">
        <v>386</v>
      </c>
      <c r="AV269" s="569"/>
      <c r="AW269" s="569"/>
      <c r="AX269" s="570"/>
    </row>
    <row r="270" spans="1:50" ht="24" customHeight="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368</v>
      </c>
      <c r="AL301" s="232"/>
      <c r="AM301" s="232"/>
      <c r="AN301" s="232"/>
      <c r="AO301" s="232"/>
      <c r="AP301" s="232"/>
      <c r="AQ301" s="232" t="s">
        <v>23</v>
      </c>
      <c r="AR301" s="232"/>
      <c r="AS301" s="232"/>
      <c r="AT301" s="232"/>
      <c r="AU301" s="83" t="s">
        <v>24</v>
      </c>
      <c r="AV301" s="84"/>
      <c r="AW301" s="84"/>
      <c r="AX301" s="572"/>
    </row>
    <row r="302" spans="1:50" ht="33.75" customHeight="1">
      <c r="A302" s="565">
        <v>1</v>
      </c>
      <c r="B302" s="565">
        <v>1</v>
      </c>
      <c r="C302" s="567" t="s">
        <v>421</v>
      </c>
      <c r="D302" s="566"/>
      <c r="E302" s="566"/>
      <c r="F302" s="566"/>
      <c r="G302" s="566"/>
      <c r="H302" s="566"/>
      <c r="I302" s="566"/>
      <c r="J302" s="566"/>
      <c r="K302" s="566"/>
      <c r="L302" s="566"/>
      <c r="M302" s="567" t="s">
        <v>426</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76</v>
      </c>
      <c r="AL302" s="569"/>
      <c r="AM302" s="569"/>
      <c r="AN302" s="569"/>
      <c r="AO302" s="569"/>
      <c r="AP302" s="570"/>
      <c r="AQ302" s="567" t="s">
        <v>386</v>
      </c>
      <c r="AR302" s="566"/>
      <c r="AS302" s="566"/>
      <c r="AT302" s="566"/>
      <c r="AU302" s="568" t="s">
        <v>386</v>
      </c>
      <c r="AV302" s="569"/>
      <c r="AW302" s="569"/>
      <c r="AX302" s="570"/>
    </row>
    <row r="303" spans="1:50" ht="24" customHeight="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368</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368</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368</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368</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368</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3">
    <cfRule type="expression" priority="221" dxfId="1">
      <formula>IF(RIGHT(TEXT(R99,"0.#"),1)=".",FALSE,TRUE)</formula>
    </cfRule>
    <cfRule type="expression" priority="222" dxfId="0">
      <formula>IF(RIGHT(TEXT(R99,"0.#"),1)=".",TRUE,FALSE)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12:Y215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Y207">
    <cfRule type="expression" priority="3" dxfId="1">
      <formula>IF(RIGHT(TEXT(Y207,"0.#"),1)=".",FALSE,TRUE)</formula>
    </cfRule>
    <cfRule type="expression" priority="4" dxfId="0">
      <formula>IF(RIGHT(TEXT(Y207,"0.#"),1)=".",TRUE,FALSE)</formula>
    </cfRule>
  </conditionalFormatting>
  <conditionalFormatting sqref="Y208:Y211 Y206">
    <cfRule type="expression" priority="1" dxfId="1">
      <formula>IF(RIGHT(TEXT(Y206,"0.#"),1)=".",FALSE,TRUE)</formula>
    </cfRule>
    <cfRule type="expression" priority="2" dxfId="0">
      <formula>IF(RIGHT(TEXT(Y206,"0.#"),1)=".",TRUE,FALSE)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383</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383</v>
      </c>
      <c r="R6" s="15" t="str">
        <f t="shared" si="3"/>
        <v>交付</v>
      </c>
      <c r="S6" s="15" t="str">
        <f t="shared" si="4"/>
        <v>直接実施、補助、交付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直接実施、補助、交付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直接実施、補助、交付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直接実施、補助、交付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2015-06-23T10:11:21Z</dcterms:created>
  <dcterms:modified xsi:type="dcterms:W3CDTF">2015-06-30T05:26:41Z</dcterms:modified>
  <cp:category/>
  <cp:version/>
  <cp:contentType/>
  <cp:contentStatus/>
</cp:coreProperties>
</file>