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反映状況調" sheetId="1" r:id="rId1"/>
  </sheets>
  <definedNames>
    <definedName name="_xlnm.Print_Area" localSheetId="0">'反映状況調'!$A$1:$Y$38</definedName>
    <definedName name="_xlnm.Print_Titles" localSheetId="0">'反映状況調'!$4:$7</definedName>
  </definedNames>
  <calcPr fullCalcOnLoad="1"/>
</workbook>
</file>

<file path=xl/sharedStrings.xml><?xml version="1.0" encoding="utf-8"?>
<sst xmlns="http://schemas.openxmlformats.org/spreadsheetml/2006/main" count="308" uniqueCount="166">
  <si>
    <t>一般会計</t>
  </si>
  <si>
    <t>〃</t>
  </si>
  <si>
    <t>－</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</si>
  <si>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</si>
  <si>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</si>
  <si>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</si>
  <si>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</si>
  <si>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</si>
  <si>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</si>
  <si>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</si>
  <si>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</si>
  <si>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</si>
  <si>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</si>
  <si>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</si>
  <si>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</si>
  <si>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</si>
  <si>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</si>
  <si>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</si>
  <si>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</si>
  <si>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</si>
  <si>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</si>
  <si>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</si>
  <si>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平成２６年度</t>
  </si>
  <si>
    <t>行政事業レビュー推進チームの所見</t>
  </si>
  <si>
    <t>前年度新規</t>
  </si>
  <si>
    <t>その他</t>
  </si>
  <si>
    <t>会計区分</t>
  </si>
  <si>
    <t>（単位：百万円）</t>
  </si>
  <si>
    <t>　</t>
  </si>
  <si>
    <t>外部有識者チェック対象（公開プロセス含む）
※対象となる場合、理由を記載</t>
  </si>
  <si>
    <t>平成２７年度</t>
  </si>
  <si>
    <t>反映状況</t>
  </si>
  <si>
    <t>基金</t>
  </si>
  <si>
    <t>○</t>
  </si>
  <si>
    <t>平成２５年対象</t>
  </si>
  <si>
    <t>委託調査</t>
  </si>
  <si>
    <t>補助金等</t>
  </si>
  <si>
    <t>執行
可能額</t>
  </si>
  <si>
    <t>外部有識者コメント</t>
  </si>
  <si>
    <t>平成26年レビューシート番号</t>
  </si>
  <si>
    <t>平成２６年度
補正後予算額</t>
  </si>
  <si>
    <t>平成２８年度</t>
  </si>
  <si>
    <t>事業開始
年度</t>
  </si>
  <si>
    <t>事業終了
(予定)年度</t>
  </si>
  <si>
    <t>平成２７年行政事業レビュー事業単位整理表兼点検結果の平成２８年度予算概算要求への反映状況調表</t>
  </si>
  <si>
    <t>平成２６年対象</t>
  </si>
  <si>
    <t>内閣官房</t>
  </si>
  <si>
    <t>いずれの施策にも関連しないもの　※内閣官房等は行政機関が行う政策の評価に関する法律に基づく政策評価の対象外である。</t>
  </si>
  <si>
    <t>0001</t>
  </si>
  <si>
    <t>内閣人事局経費</t>
  </si>
  <si>
    <t>0002</t>
  </si>
  <si>
    <t>高度情報通信ネットワーク社会推進経費</t>
  </si>
  <si>
    <t>平成１２年</t>
  </si>
  <si>
    <t>0003</t>
  </si>
  <si>
    <t>総合海洋政策経費</t>
  </si>
  <si>
    <t>平成２０年</t>
  </si>
  <si>
    <t>0004</t>
  </si>
  <si>
    <t>新型インフルエンザ等対策経費</t>
  </si>
  <si>
    <t>平成２５年</t>
  </si>
  <si>
    <t>0005</t>
  </si>
  <si>
    <t>拉致問題対策経費</t>
  </si>
  <si>
    <t>平成１８年</t>
  </si>
  <si>
    <t>0006</t>
  </si>
  <si>
    <t>国土強靭化政策推進経費</t>
  </si>
  <si>
    <t>平成２６年</t>
  </si>
  <si>
    <t>0007</t>
  </si>
  <si>
    <t>領土・主権内外発信推進経費</t>
  </si>
  <si>
    <t>0008</t>
  </si>
  <si>
    <t>健康・医療戦略経費</t>
  </si>
  <si>
    <t>平成２４年</t>
  </si>
  <si>
    <t>0009</t>
  </si>
  <si>
    <t>地域活性化推進経費</t>
  </si>
  <si>
    <t>平成１３年</t>
  </si>
  <si>
    <t>0010</t>
  </si>
  <si>
    <t>緊急事態に備えた調査・研究等経費</t>
  </si>
  <si>
    <t>平成１７年</t>
  </si>
  <si>
    <t>0011</t>
  </si>
  <si>
    <t>緊急事態対処に必要な経費</t>
  </si>
  <si>
    <t>平成２２年</t>
  </si>
  <si>
    <t>0012</t>
  </si>
  <si>
    <t>内閣広報経費</t>
  </si>
  <si>
    <t>平成１６年</t>
  </si>
  <si>
    <t>0013</t>
  </si>
  <si>
    <t>サイバーセキュリティ戦略本部等経費</t>
  </si>
  <si>
    <t>平成１４年</t>
  </si>
  <si>
    <t>0014</t>
  </si>
  <si>
    <t>政府CIO制度の推進経費</t>
  </si>
  <si>
    <t>0015</t>
  </si>
  <si>
    <t>社会保障・税番号情報通信システム開発経費</t>
  </si>
  <si>
    <t>0016</t>
  </si>
  <si>
    <t>内閣サイバーセキュリティセンター情報システム等経費</t>
  </si>
  <si>
    <t>0017</t>
  </si>
  <si>
    <t>情報収集衛星の研究・開発</t>
  </si>
  <si>
    <t>平成１０年</t>
  </si>
  <si>
    <t>平成２６年５月総務省から移管</t>
  </si>
  <si>
    <t>内閣人事局</t>
  </si>
  <si>
    <t>ＩＴ総合戦略室</t>
  </si>
  <si>
    <t>総合海洋政策本部事務局</t>
  </si>
  <si>
    <t>新型インフルエンザ等対策室</t>
  </si>
  <si>
    <t>拉致問題対策本部事務局</t>
  </si>
  <si>
    <t>国土強靭化推進室</t>
  </si>
  <si>
    <t>領土・主権対策企画調整室</t>
  </si>
  <si>
    <t>健康・医療戦略室</t>
  </si>
  <si>
    <t>内閣官房副長官補（地域活性化担当）</t>
  </si>
  <si>
    <t>内閣官房副長官補（事態対処・危機管理担当）</t>
  </si>
  <si>
    <t>内閣広報室</t>
  </si>
  <si>
    <t>内閣サイバーセキュリティセンター</t>
  </si>
  <si>
    <t>社会保障改革担当室（番号室）</t>
  </si>
  <si>
    <t>内閣衛星情報センター</t>
  </si>
  <si>
    <t>（項）内閣官房共通費
（大事項）内閣官房一般行政に必要な経費</t>
  </si>
  <si>
    <t>0018</t>
  </si>
  <si>
    <t>新26－0001</t>
  </si>
  <si>
    <t>新26－0002</t>
  </si>
  <si>
    <t>0008,
0010</t>
  </si>
  <si>
    <t>（項）内閣官房共通費
（大事項）情報の収集及び分析その他の調査に必要な経費</t>
  </si>
  <si>
    <t>（項）情報収集衛星業務費
（大事項）情報収集衛星システム開発等に必要な経費</t>
  </si>
  <si>
    <t>東日本大震災復興特別会計</t>
  </si>
  <si>
    <t>支出先のAとの関係が、全て随意契約であることには、疑問を感じる。Aの１―８の事業者との契約が、結果的に有益であるとしても、それら事業者の選定に際しては、より競争が機能しやすい方法が模索されても良いのではないか。予定されている研修に際して、秘密にすべき事項だけを除外すれば、場所提供者等の選択は、入札によって対応できるように思われる。</t>
  </si>
  <si>
    <t>現状通り</t>
  </si>
  <si>
    <t>引き続き必要経費を精査すること。
また、外部有識者の所見を踏まえ、今後の事業の調達方法について必ず検討すること。</t>
  </si>
  <si>
    <t>平成25年対象</t>
  </si>
  <si>
    <t>引き続き調査・研究を行う必要性の検証を行い、競争性の確保などにより、予算の効率的執行に留意すべき。</t>
  </si>
  <si>
    <t>昨年に引き続き前年度に比べ単位当たりのコストが増加している。
調査内容及び方法の更なる見直しや、事業の適切な進捗管理、契約における競争性の確保などにより、予算の効率的執行に留意すべき。</t>
  </si>
  <si>
    <t>平成26年対象</t>
  </si>
  <si>
    <t>引き続き、事業の適切な進捗管理、契約における競争性の確保などにより、予算の効率的執行に留意すべき。</t>
  </si>
  <si>
    <t>点検対象外</t>
  </si>
  <si>
    <t>引き続き、内外広報活動については、実施方法に留意し、効果の検証を的確に行うべき。</t>
  </si>
  <si>
    <t>基本計画策定のため、26・27年度に12件の調査が行なわれるとあるが、各調査の基本計画策定に対する「寄与度」が全く示されていない。基本計画策定に必要な調査項目の全体像と、今後、どのように基本計画策定の前提が整い、何年度に基本計画が策定されるのか、計画策定の階梯が示されるべきものと思われる。</t>
  </si>
  <si>
    <t>必要経費を精査した上で、外部有識者の所見を踏まえ、今後の事業の進め方について必ず検討すること。</t>
  </si>
  <si>
    <t>日本の対外政策として重要な分野であり、積極的に取り組むべきだと考える。
ただし、このままで良いのかどうか、さまざまな視点で再評価するべきであろう。</t>
  </si>
  <si>
    <t>引き続き、事業の適切な進捗管理、契約における競争性の確保などにより、予算の効率的執行に留意すべき。
また、外部有識者の所見を踏まえ、今後の事業の進め方について必ず検討すること。</t>
  </si>
  <si>
    <t>﻿引き続き、事業の進捗状況の把握に努め、実態に即した適正な予算となるよう留意すべき。</t>
  </si>
  <si>
    <t>緊急時の対応のあり方について、「成果目標」が設定できないのは当然と思われるが、そうであるならば、「事業の有効性」に関する評価については答えにくいのではないか。とりわけ、「成果実績」と「成果目標」の関係は、この前提からいえば論理的に答えられない、ということになるのではないか。</t>
  </si>
  <si>
    <t>引き続き、事業の適切な進捗管理、契約における競争性の確保などにより、予算の効率的執行に留意すべき。
また、外部有識者の指摘を踏まえ「成果目標」「成果実績」の考え方を整理すること。</t>
  </si>
  <si>
    <t>過去３年の範囲しか見ることができないが、不要率が過大ではないかと疑われるおそれがある。この疑問に答えるにためは、そもそもどれくらいの不要率が適正なのかという説明、あるいは必要予算の規模についての説明などが必要なのではないだろうか。いずれにしろ適正な規模の予算であるかどうかという点について、丁寧な説明が望ましい。</t>
  </si>
  <si>
    <t>引き続き、事業の適切な進捗管理、契約における競争性の確保などにより、予算の効率的執行に留意すべき。
また、外部有識者の所見を踏まえ、執行不用についての考え方を整理し、適正な予算規模の説明及び執行を行っている旨の説明を行うこと。</t>
  </si>
  <si>
    <t>事業の必要性は認めるが、前年度に比べ予算が増額となっており、業務の内容を精査し、引き続き執行実績に見合う予算計上となっているか検
討すべき。</t>
  </si>
  <si>
    <t>事業の必要性は認めるが、前年度に比べ予算が大幅に増額となっており、引き続き執行実績に見合う予算計上となっているか検討すべき。</t>
  </si>
  <si>
    <t>0001</t>
  </si>
  <si>
    <t>－</t>
  </si>
  <si>
    <t>-</t>
  </si>
  <si>
    <t xml:space="preserve"> 　規模が大きい研修の会場借料については、政務が出席するための警備上の問題、宿泊施設を伴う研修会場等制約がある中で、公募により競争性を確保しているほか、その他少額契約の案件については、できる限り複数社から見積りを聴取するなど、引続き競争性の確保を図っていく。</t>
  </si>
  <si>
    <t>行政事業レビュー推進チームの所見を踏まえ、引き続き予算の効率的執行に努める。</t>
  </si>
  <si>
    <t>「新しい日本のための優先課題推進枠」85</t>
  </si>
  <si>
    <t>行政事業レビュー推進チームの所見を踏まえ、引き続き、調査内容の見直しや、契約における競争性の確保等により、予算の効率的な執行に努める。</t>
  </si>
  <si>
    <t>「新しい日本のための優先課題推進枠」29</t>
  </si>
  <si>
    <t>・対応能力の向上のみならず、国民への普及・啓発も目的であるため、来年度以降も毎年必要な経費である
・委託する事業については、総合評価落札方式を採用するよう検討</t>
  </si>
  <si>
    <t>「新しい日本のための優先課題推進枠」11</t>
  </si>
  <si>
    <t>現在実施している各種広報活動（パンフレット・ホームページ等の情報発信型、国民の集い・コンサートの実施などの参加型）について、配布、閲覧、集客いずれも高い状況にあるため、引き続き実施する。平成28年度はさらに理解促進等の取り組みの強化を図るため新たに2つの事業を実施する。</t>
  </si>
  <si>
    <t>「新しい日本のための優先課題推進枠」92</t>
  </si>
  <si>
    <t>行政事業レビュー推進チームの所見を踏まえ、引き続き事業の適切な進捗管理、契約における競争性の確保などにより、予算の効率的執行に努めてまいりたい。</t>
  </si>
  <si>
    <t>「新しい日本のための優先課題推進枠」49</t>
  </si>
  <si>
    <t>行政事業レビュー推進チームの所見を踏まえ、引き続き、事業の適切な進捗管理、契約における競争性の確保などにより、予算の効率的執行に努める。</t>
  </si>
  <si>
    <t>所見を踏まえ、今後とも引き続き効果的・効率的な予算の執行に努めていく。</t>
  </si>
  <si>
    <t>「新しい日本のための優先課題推進枠」14</t>
  </si>
  <si>
    <t>行政事業レビュー推進チームの所見を踏まえ、引き続き事業の事業の適切な進捗管理、契約における競争性の確保などにより、予算の効率的な執行に努めるとともに、外部有識者の所見を踏まえた、成果目標、成果実績等の考え方の整理に努める。</t>
  </si>
  <si>
    <t>行政事業レビュー推進チームの所見を踏まえ、引き続き事業の適切な進捗管理、契約における競争性の確保などにより、予算の効率的執行に努める。
本件は、沖縄における在日米軍関連の重大事故が発生した時の事故現場における情報集約、政府中枢への報告等にかかる対応強化のための緊急事態対処に必要な経費であることを踏まえて、活動拠点車両の適切な維持・運用等の予算執行の考え方について整理及び適正な予算規模であることを説明し、予算の効率的執行に留意することとする。</t>
  </si>
  <si>
    <t>行政事業レビュー推進チームの所見を踏まえ、契約における競争性の確保を引き続き行い、効率的な執行に努める。</t>
  </si>
  <si>
    <t>今後とも業務の内容を精査し、引き続き執行実績に見合う予算計上となるよう努める。</t>
  </si>
  <si>
    <t>「新しい日本のための優先課題推進枠」17.1</t>
  </si>
  <si>
    <t>「新しい日本のための優先課題推進枠」204</t>
  </si>
  <si>
    <t>事業の適切な進捗管理。契約における競争性の確保などにより、予算の効率的執行に努める。</t>
  </si>
  <si>
    <t>「新しい日本のための優先課題推進枠」973.5</t>
  </si>
  <si>
    <t>行政事業レビュー推進チームの所見を踏まえ、引き続き予算の効率的執行に努める。</t>
  </si>
  <si>
    <t>「新しい日本のための優先課題推進枠」　14,142</t>
  </si>
  <si>
    <t>事業の進捗状況等を踏まえ、実態に即して積算した。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</si>
</sst>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 numFmtId="187" formatCode="_ * #,##0.000_ ;_ * &quot;▲&quot;#,##0.000_ ;_ * &quot;-&quot;_ ;_ @_ "/>
    <numFmt numFmtId="188" formatCode="_ * #,##0.0_ ;_ * &quot;▲&quot;#,##0.0_ ;_ * &quot;-&quot;_ ;_ @_ "/>
    <numFmt numFmtId="189" formatCode="#,##0.000000_ "/>
  </numFmts>
  <fonts count="49">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thin"/>
      <right style="medium"/>
      <top style="thin"/>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double"/>
      <diagonal style="thin"/>
    </border>
    <border>
      <left>
        <color indexed="63"/>
      </left>
      <right style="thin"/>
      <top style="thin"/>
      <bottom style="thin"/>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diagonalUp="1">
      <left style="thin"/>
      <right style="thin"/>
      <top style="medium"/>
      <bottom>
        <color indexed="63"/>
      </bottom>
      <diagonal style="thin"/>
    </border>
    <border diagonalUp="1">
      <left style="thin"/>
      <right style="thin"/>
      <top>
        <color indexed="63"/>
      </top>
      <bottom style="double"/>
      <diagonal style="thin"/>
    </border>
    <border>
      <left style="medium"/>
      <right>
        <color indexed="63"/>
      </right>
      <top style="double"/>
      <bottom>
        <color indexed="63"/>
      </bottom>
    </border>
    <border>
      <left>
        <color indexed="63"/>
      </left>
      <right style="thin"/>
      <top style="double"/>
      <bottom style="thin"/>
    </border>
    <border>
      <left style="medium"/>
      <right>
        <color indexed="63"/>
      </right>
      <top>
        <color indexed="63"/>
      </top>
      <bottom style="double"/>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3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0" fontId="3" fillId="0" borderId="0" xfId="0" applyFont="1" applyAlignment="1">
      <alignment/>
    </xf>
    <xf numFmtId="0" fontId="5" fillId="0" borderId="0" xfId="0" applyFont="1" applyBorder="1" applyAlignment="1">
      <alignment horizontal="center"/>
    </xf>
    <xf numFmtId="0" fontId="2" fillId="0" borderId="0" xfId="0" applyFont="1" applyBorder="1" applyAlignment="1">
      <alignment horizontal="right"/>
    </xf>
    <xf numFmtId="0" fontId="2" fillId="33" borderId="1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17"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horizontal="right" vertical="center" wrapText="1"/>
    </xf>
    <xf numFmtId="0" fontId="6" fillId="33" borderId="18" xfId="0" applyFont="1" applyFill="1" applyBorder="1" applyAlignment="1">
      <alignment horizontal="center" vertical="center" wrapText="1"/>
    </xf>
    <xf numFmtId="0" fontId="7" fillId="33" borderId="11" xfId="0" applyFont="1" applyFill="1" applyBorder="1" applyAlignment="1">
      <alignment horizontal="center" vertical="center"/>
    </xf>
    <xf numFmtId="0" fontId="6" fillId="33" borderId="19" xfId="0" applyFont="1" applyFill="1" applyBorder="1" applyAlignment="1">
      <alignment horizontal="center"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183" fontId="6" fillId="0" borderId="20" xfId="0" applyNumberFormat="1" applyFont="1" applyBorder="1" applyAlignment="1">
      <alignment horizontal="center" vertical="center"/>
    </xf>
    <xf numFmtId="0" fontId="6" fillId="0" borderId="13" xfId="0" applyNumberFormat="1" applyFont="1" applyBorder="1" applyAlignment="1">
      <alignment vertical="center" wrapText="1"/>
    </xf>
    <xf numFmtId="178" fontId="6" fillId="0" borderId="13" xfId="0" applyNumberFormat="1" applyFont="1" applyBorder="1" applyAlignment="1">
      <alignment vertical="center" shrinkToFit="1"/>
    </xf>
    <xf numFmtId="178" fontId="6" fillId="35" borderId="21" xfId="0" applyNumberFormat="1" applyFont="1" applyFill="1" applyBorder="1" applyAlignment="1">
      <alignment vertical="center" shrinkToFit="1"/>
    </xf>
    <xf numFmtId="178" fontId="6" fillId="35" borderId="13" xfId="0" applyNumberFormat="1" applyFont="1" applyFill="1" applyBorder="1" applyAlignment="1">
      <alignment vertical="center" shrinkToFit="1"/>
    </xf>
    <xf numFmtId="3" fontId="6" fillId="35" borderId="13" xfId="0" applyNumberFormat="1" applyFont="1" applyFill="1" applyBorder="1" applyAlignment="1">
      <alignment horizontal="center" vertical="center" wrapText="1"/>
    </xf>
    <xf numFmtId="3" fontId="6" fillId="35" borderId="13" xfId="0" applyNumberFormat="1" applyFont="1" applyFill="1" applyBorder="1" applyAlignment="1">
      <alignment vertical="center" wrapText="1"/>
    </xf>
    <xf numFmtId="178" fontId="6" fillId="35" borderId="22" xfId="0" applyNumberFormat="1" applyFont="1" applyFill="1" applyBorder="1" applyAlignment="1">
      <alignment vertical="center" shrinkToFit="1"/>
    </xf>
    <xf numFmtId="0" fontId="6" fillId="35" borderId="13" xfId="0" applyNumberFormat="1" applyFont="1" applyFill="1" applyBorder="1" applyAlignment="1">
      <alignment horizontal="center" vertical="center" wrapText="1"/>
    </xf>
    <xf numFmtId="0" fontId="6" fillId="35" borderId="13" xfId="0" applyNumberFormat="1" applyFont="1" applyFill="1" applyBorder="1" applyAlignment="1">
      <alignment vertical="center" wrapText="1"/>
    </xf>
    <xf numFmtId="0" fontId="6" fillId="0" borderId="22" xfId="0" applyNumberFormat="1"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lignment horizontal="center" vertical="center" wrapText="1"/>
    </xf>
    <xf numFmtId="183" fontId="6" fillId="0" borderId="23" xfId="0" applyNumberFormat="1" applyFont="1" applyBorder="1" applyAlignment="1">
      <alignment horizontal="center" vertical="center"/>
    </xf>
    <xf numFmtId="0" fontId="6" fillId="0" borderId="24" xfId="0" applyNumberFormat="1" applyFont="1" applyBorder="1" applyAlignment="1">
      <alignment vertical="center" wrapText="1"/>
    </xf>
    <xf numFmtId="178" fontId="6" fillId="0" borderId="24" xfId="0" applyNumberFormat="1" applyFont="1" applyBorder="1" applyAlignment="1">
      <alignment vertical="center" shrinkToFit="1"/>
    </xf>
    <xf numFmtId="178" fontId="6" fillId="35" borderId="25" xfId="0" applyNumberFormat="1" applyFont="1" applyFill="1" applyBorder="1" applyAlignment="1">
      <alignment vertical="center" shrinkToFit="1"/>
    </xf>
    <xf numFmtId="178" fontId="6" fillId="35" borderId="24" xfId="0" applyNumberFormat="1" applyFont="1" applyFill="1" applyBorder="1" applyAlignment="1">
      <alignment vertical="center" shrinkToFit="1"/>
    </xf>
    <xf numFmtId="3" fontId="6" fillId="35" borderId="24" xfId="0" applyNumberFormat="1" applyFont="1" applyFill="1" applyBorder="1" applyAlignment="1">
      <alignment horizontal="center" vertical="center" wrapText="1"/>
    </xf>
    <xf numFmtId="3" fontId="6" fillId="35" borderId="24" xfId="0" applyNumberFormat="1" applyFont="1" applyFill="1" applyBorder="1" applyAlignment="1">
      <alignment vertical="center" wrapText="1"/>
    </xf>
    <xf numFmtId="0" fontId="6" fillId="35" borderId="24" xfId="0" applyNumberFormat="1" applyFont="1" applyFill="1" applyBorder="1" applyAlignment="1">
      <alignment horizontal="center" vertical="center" wrapText="1"/>
    </xf>
    <xf numFmtId="0" fontId="6" fillId="35" borderId="24" xfId="0" applyNumberFormat="1" applyFont="1" applyFill="1" applyBorder="1" applyAlignment="1">
      <alignment vertical="center" wrapText="1"/>
    </xf>
    <xf numFmtId="0" fontId="6" fillId="0" borderId="26" xfId="0" applyNumberFormat="1" applyFont="1" applyBorder="1" applyAlignment="1">
      <alignment vertical="center" wrapText="1"/>
    </xf>
    <xf numFmtId="0" fontId="6" fillId="0" borderId="24"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xf>
    <xf numFmtId="0" fontId="6" fillId="0" borderId="29" xfId="0" applyFont="1" applyBorder="1" applyAlignment="1">
      <alignment horizontal="center" vertical="center"/>
    </xf>
    <xf numFmtId="177" fontId="6" fillId="0" borderId="30" xfId="0" applyNumberFormat="1" applyFont="1" applyBorder="1" applyAlignment="1">
      <alignment horizontal="center" vertical="center"/>
    </xf>
    <xf numFmtId="178" fontId="6" fillId="0" borderId="31" xfId="0" applyNumberFormat="1" applyFont="1" applyBorder="1" applyAlignment="1">
      <alignment vertical="center" shrinkToFit="1"/>
    </xf>
    <xf numFmtId="178" fontId="6" fillId="35" borderId="32" xfId="0" applyNumberFormat="1" applyFont="1" applyFill="1" applyBorder="1" applyAlignment="1">
      <alignment vertical="center" shrinkToFit="1"/>
    </xf>
    <xf numFmtId="177" fontId="6" fillId="0" borderId="33" xfId="0" applyNumberFormat="1" applyFont="1" applyBorder="1" applyAlignment="1">
      <alignment horizontal="center" vertical="center"/>
    </xf>
    <xf numFmtId="177" fontId="6" fillId="0" borderId="34" xfId="0" applyNumberFormat="1" applyFont="1" applyBorder="1" applyAlignment="1">
      <alignment horizontal="center" vertical="center"/>
    </xf>
    <xf numFmtId="178" fontId="6" fillId="0" borderId="35" xfId="0" applyNumberFormat="1" applyFont="1" applyBorder="1" applyAlignment="1">
      <alignment vertical="center" shrinkToFit="1"/>
    </xf>
    <xf numFmtId="178" fontId="6" fillId="35" borderId="36" xfId="0" applyNumberFormat="1" applyFont="1" applyFill="1" applyBorder="1" applyAlignment="1">
      <alignment vertical="center" shrinkToFit="1"/>
    </xf>
    <xf numFmtId="178" fontId="6" fillId="35" borderId="35" xfId="0" applyNumberFormat="1" applyFont="1" applyFill="1" applyBorder="1" applyAlignment="1">
      <alignment vertical="center" shrinkToFit="1"/>
    </xf>
    <xf numFmtId="178" fontId="6" fillId="35" borderId="37" xfId="0" applyNumberFormat="1" applyFont="1" applyFill="1" applyBorder="1" applyAlignment="1">
      <alignment vertical="center" shrinkToFit="1"/>
    </xf>
    <xf numFmtId="178" fontId="6" fillId="0" borderId="38" xfId="0" applyNumberFormat="1" applyFont="1" applyBorder="1" applyAlignment="1">
      <alignment vertical="center" shrinkToFit="1"/>
    </xf>
    <xf numFmtId="178" fontId="6" fillId="35" borderId="39" xfId="0" applyNumberFormat="1" applyFont="1" applyFill="1" applyBorder="1" applyAlignment="1">
      <alignment vertical="center" shrinkToFit="1"/>
    </xf>
    <xf numFmtId="178" fontId="6" fillId="35" borderId="38" xfId="0" applyNumberFormat="1" applyFont="1" applyFill="1" applyBorder="1" applyAlignment="1">
      <alignment vertical="center" shrinkToFit="1"/>
    </xf>
    <xf numFmtId="178" fontId="6" fillId="35" borderId="40" xfId="0" applyNumberFormat="1" applyFont="1" applyFill="1" applyBorder="1" applyAlignment="1">
      <alignment vertical="center" shrinkToFit="1"/>
    </xf>
    <xf numFmtId="178" fontId="6" fillId="35" borderId="14" xfId="0" applyNumberFormat="1" applyFont="1" applyFill="1" applyBorder="1" applyAlignment="1">
      <alignment vertical="center" shrinkToFit="1"/>
    </xf>
    <xf numFmtId="177" fontId="6" fillId="0" borderId="41" xfId="0" applyNumberFormat="1" applyFont="1" applyBorder="1" applyAlignment="1">
      <alignment horizontal="center" vertical="center"/>
    </xf>
    <xf numFmtId="178" fontId="6" fillId="35" borderId="26" xfId="0" applyNumberFormat="1" applyFont="1" applyFill="1" applyBorder="1" applyAlignment="1">
      <alignment vertical="center" shrinkToFit="1"/>
    </xf>
    <xf numFmtId="178" fontId="6" fillId="35" borderId="42" xfId="0" applyNumberFormat="1" applyFont="1" applyFill="1" applyBorder="1" applyAlignment="1">
      <alignment vertical="center" shrinkToFit="1"/>
    </xf>
    <xf numFmtId="178" fontId="6" fillId="0" borderId="16" xfId="0" applyNumberFormat="1" applyFont="1" applyBorder="1" applyAlignment="1">
      <alignment vertical="center" shrinkToFit="1"/>
    </xf>
    <xf numFmtId="178" fontId="6" fillId="35" borderId="10" xfId="0" applyNumberFormat="1" applyFont="1" applyFill="1" applyBorder="1" applyAlignment="1">
      <alignment vertical="center" shrinkToFit="1"/>
    </xf>
    <xf numFmtId="178" fontId="6" fillId="35" borderId="16" xfId="0" applyNumberFormat="1" applyFont="1" applyFill="1" applyBorder="1" applyAlignment="1">
      <alignment vertical="center" shrinkToFit="1"/>
    </xf>
    <xf numFmtId="178" fontId="6" fillId="35" borderId="43" xfId="0" applyNumberFormat="1" applyFont="1" applyFill="1" applyBorder="1" applyAlignment="1">
      <alignment vertical="center" shrinkToFit="1"/>
    </xf>
    <xf numFmtId="183" fontId="2" fillId="35" borderId="44" xfId="0" applyNumberFormat="1" applyFont="1" applyFill="1" applyBorder="1" applyAlignment="1" quotePrefix="1">
      <alignment horizontal="center" vertical="center"/>
    </xf>
    <xf numFmtId="0" fontId="2" fillId="0" borderId="13" xfId="0" applyNumberFormat="1" applyFont="1" applyFill="1" applyBorder="1" applyAlignment="1">
      <alignment vertical="center" wrapText="1"/>
    </xf>
    <xf numFmtId="0" fontId="6" fillId="0" borderId="13" xfId="0" applyNumberFormat="1" applyFont="1" applyFill="1" applyBorder="1" applyAlignment="1">
      <alignment horizontal="center" vertical="center" wrapText="1"/>
    </xf>
    <xf numFmtId="186" fontId="2" fillId="0" borderId="13" xfId="0" applyNumberFormat="1" applyFont="1" applyFill="1" applyBorder="1" applyAlignment="1">
      <alignment horizontal="right" vertical="center" shrinkToFit="1"/>
    </xf>
    <xf numFmtId="183" fontId="2" fillId="35" borderId="20" xfId="0" applyNumberFormat="1" applyFont="1" applyFill="1" applyBorder="1" applyAlignment="1" quotePrefix="1">
      <alignment horizontal="center" vertical="center"/>
    </xf>
    <xf numFmtId="186" fontId="2" fillId="0" borderId="13" xfId="49" applyNumberFormat="1" applyFont="1" applyFill="1" applyBorder="1" applyAlignment="1">
      <alignment horizontal="right" vertical="center" wrapText="1" shrinkToFit="1"/>
    </xf>
    <xf numFmtId="186" fontId="2" fillId="35" borderId="13" xfId="49" applyNumberFormat="1" applyFont="1" applyFill="1" applyBorder="1" applyAlignment="1">
      <alignment horizontal="right" vertical="center" shrinkToFit="1"/>
    </xf>
    <xf numFmtId="186" fontId="2" fillId="0" borderId="13" xfId="0" applyNumberFormat="1" applyFont="1" applyFill="1" applyBorder="1" applyAlignment="1">
      <alignment horizontal="right" vertical="center"/>
    </xf>
    <xf numFmtId="186" fontId="2" fillId="35" borderId="13" xfId="49" applyNumberFormat="1" applyFont="1" applyFill="1" applyBorder="1" applyAlignment="1">
      <alignment vertical="center" shrinkToFit="1"/>
    </xf>
    <xf numFmtId="186" fontId="2" fillId="0" borderId="13" xfId="49" applyNumberFormat="1" applyFont="1" applyFill="1" applyBorder="1" applyAlignment="1">
      <alignment horizontal="right" vertical="center" shrinkToFit="1"/>
    </xf>
    <xf numFmtId="0" fontId="2" fillId="0" borderId="27" xfId="0" applyNumberFormat="1" applyFont="1" applyFill="1" applyBorder="1" applyAlignment="1">
      <alignment horizontal="left" vertical="center" wrapText="1"/>
    </xf>
    <xf numFmtId="0" fontId="6" fillId="0" borderId="27" xfId="0" applyNumberFormat="1" applyFont="1" applyFill="1" applyBorder="1" applyAlignment="1">
      <alignment horizontal="center" vertical="center" wrapText="1"/>
    </xf>
    <xf numFmtId="186" fontId="2" fillId="35" borderId="27" xfId="49" applyNumberFormat="1" applyFont="1" applyFill="1" applyBorder="1" applyAlignment="1">
      <alignment horizontal="right" vertical="center" shrinkToFit="1"/>
    </xf>
    <xf numFmtId="0" fontId="2" fillId="0" borderId="27" xfId="0" applyNumberFormat="1" applyFont="1" applyFill="1" applyBorder="1" applyAlignment="1">
      <alignment vertical="center" wrapText="1"/>
    </xf>
    <xf numFmtId="186" fontId="2" fillId="35" borderId="13" xfId="0" applyNumberFormat="1" applyFont="1" applyFill="1" applyBorder="1" applyAlignment="1">
      <alignment horizontal="right" vertical="center"/>
    </xf>
    <xf numFmtId="178" fontId="6" fillId="0" borderId="15" xfId="0" applyNumberFormat="1" applyFont="1" applyFill="1" applyBorder="1" applyAlignment="1">
      <alignment vertical="center" shrinkToFit="1"/>
    </xf>
    <xf numFmtId="3" fontId="6" fillId="0" borderId="15" xfId="0" applyNumberFormat="1" applyFont="1" applyFill="1" applyBorder="1" applyAlignment="1">
      <alignment horizontal="center" vertical="center" wrapText="1"/>
    </xf>
    <xf numFmtId="3" fontId="6" fillId="0" borderId="15" xfId="0" applyNumberFormat="1" applyFont="1" applyFill="1" applyBorder="1" applyAlignment="1">
      <alignment vertical="center" wrapText="1"/>
    </xf>
    <xf numFmtId="178" fontId="6" fillId="0" borderId="0" xfId="0" applyNumberFormat="1" applyFont="1" applyFill="1" applyBorder="1" applyAlignment="1">
      <alignment vertical="center" shrinkToFit="1"/>
    </xf>
    <xf numFmtId="0" fontId="6" fillId="0" borderId="38" xfId="0" applyNumberFormat="1" applyFont="1" applyFill="1" applyBorder="1" applyAlignment="1">
      <alignment horizontal="center" vertical="center" wrapText="1"/>
    </xf>
    <xf numFmtId="0" fontId="6" fillId="0" borderId="33" xfId="0" applyNumberFormat="1" applyFont="1" applyFill="1" applyBorder="1" applyAlignment="1">
      <alignment vertical="center" wrapText="1"/>
    </xf>
    <xf numFmtId="178" fontId="6" fillId="0" borderId="13" xfId="0" applyNumberFormat="1" applyFont="1" applyFill="1" applyBorder="1" applyAlignment="1">
      <alignment vertical="center" shrinkToFit="1"/>
    </xf>
    <xf numFmtId="3"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vertical="center" wrapText="1"/>
    </xf>
    <xf numFmtId="178" fontId="6" fillId="0" borderId="21" xfId="0" applyNumberFormat="1" applyFont="1" applyFill="1" applyBorder="1" applyAlignment="1">
      <alignment vertical="center" shrinkToFit="1"/>
    </xf>
    <xf numFmtId="0" fontId="6" fillId="0" borderId="13" xfId="0" applyNumberFormat="1" applyFont="1" applyFill="1" applyBorder="1" applyAlignment="1">
      <alignment vertical="center" wrapText="1"/>
    </xf>
    <xf numFmtId="186" fontId="2" fillId="35" borderId="13" xfId="0" applyNumberFormat="1" applyFont="1" applyFill="1" applyBorder="1" applyAlignment="1">
      <alignment horizontal="right" vertical="center" shrinkToFit="1"/>
    </xf>
    <xf numFmtId="186" fontId="2" fillId="35" borderId="27" xfId="0" applyNumberFormat="1" applyFont="1" applyFill="1" applyBorder="1" applyAlignment="1">
      <alignment horizontal="right" vertical="center" shrinkToFit="1"/>
    </xf>
    <xf numFmtId="0" fontId="2" fillId="0" borderId="22" xfId="0" applyNumberFormat="1" applyFont="1" applyFill="1" applyBorder="1" applyAlignment="1">
      <alignment vertical="center" wrapText="1"/>
    </xf>
    <xf numFmtId="0" fontId="48" fillId="0" borderId="22" xfId="0" applyNumberFormat="1" applyFont="1" applyFill="1" applyBorder="1" applyAlignment="1">
      <alignment vertical="center" wrapText="1"/>
    </xf>
    <xf numFmtId="0" fontId="48" fillId="0" borderId="13" xfId="0" applyNumberFormat="1" applyFont="1" applyFill="1" applyBorder="1" applyAlignment="1">
      <alignment vertical="center" wrapText="1"/>
    </xf>
    <xf numFmtId="0" fontId="48" fillId="0" borderId="27" xfId="0" applyNumberFormat="1" applyFont="1" applyFill="1" applyBorder="1" applyAlignment="1">
      <alignment horizontal="left" vertical="center" wrapText="1"/>
    </xf>
    <xf numFmtId="0" fontId="48" fillId="0" borderId="27" xfId="0" applyNumberFormat="1" applyFont="1" applyFill="1" applyBorder="1" applyAlignment="1">
      <alignment vertical="center" wrapText="1"/>
    </xf>
    <xf numFmtId="0" fontId="2" fillId="0" borderId="28" xfId="0" applyNumberFormat="1" applyFont="1" applyFill="1" applyBorder="1" applyAlignment="1">
      <alignment vertical="center" wrapText="1"/>
    </xf>
    <xf numFmtId="0" fontId="48" fillId="0" borderId="28"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22" xfId="0" applyFont="1" applyFill="1" applyBorder="1" applyAlignment="1">
      <alignment vertical="center" wrapText="1"/>
    </xf>
    <xf numFmtId="183" fontId="2" fillId="0" borderId="13" xfId="0" applyNumberFormat="1" applyFont="1" applyFill="1" applyBorder="1" applyAlignment="1" quotePrefix="1">
      <alignment horizontal="center" vertical="center"/>
    </xf>
    <xf numFmtId="0" fontId="2" fillId="0" borderId="22"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13" xfId="0" applyFont="1" applyFill="1" applyBorder="1" applyAlignment="1">
      <alignment horizontal="center" vertical="center"/>
    </xf>
    <xf numFmtId="183" fontId="2" fillId="0" borderId="13" xfId="0" applyNumberFormat="1" applyFont="1" applyFill="1" applyBorder="1" applyAlignment="1" quotePrefix="1">
      <alignment horizontal="center" vertical="center" wrapText="1"/>
    </xf>
    <xf numFmtId="0" fontId="48" fillId="0" borderId="13"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28" xfId="0" applyFont="1" applyFill="1" applyBorder="1" applyAlignment="1">
      <alignment horizontal="center" vertical="center" wrapText="1"/>
    </xf>
    <xf numFmtId="183" fontId="2" fillId="0" borderId="27" xfId="0" applyNumberFormat="1" applyFont="1" applyFill="1" applyBorder="1" applyAlignment="1" quotePrefix="1">
      <alignment horizontal="center" vertical="center" wrapText="1"/>
    </xf>
    <xf numFmtId="0" fontId="2" fillId="0" borderId="27" xfId="0" applyFont="1" applyFill="1" applyBorder="1" applyAlignment="1">
      <alignment horizontal="center" vertical="center" wrapText="1"/>
    </xf>
    <xf numFmtId="0" fontId="48"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48" fillId="0" borderId="28" xfId="0" applyFont="1" applyFill="1" applyBorder="1" applyAlignment="1">
      <alignment vertical="center" wrapText="1"/>
    </xf>
    <xf numFmtId="183" fontId="2" fillId="0" borderId="27" xfId="0" applyNumberFormat="1" applyFont="1" applyFill="1" applyBorder="1" applyAlignment="1" quotePrefix="1">
      <alignment horizontal="center" vertical="center"/>
    </xf>
    <xf numFmtId="0" fontId="2" fillId="0" borderId="28" xfId="0" applyFont="1" applyFill="1" applyBorder="1" applyAlignment="1">
      <alignment horizontal="center" vertical="center" wrapText="1"/>
    </xf>
    <xf numFmtId="0" fontId="48" fillId="0" borderId="22" xfId="0" applyFont="1" applyFill="1" applyBorder="1" applyAlignment="1">
      <alignment vertical="center" wrapText="1"/>
    </xf>
    <xf numFmtId="178" fontId="6" fillId="0" borderId="15" xfId="0" applyNumberFormat="1" applyFont="1" applyFill="1" applyBorder="1" applyAlignment="1">
      <alignment vertical="center" wrapText="1"/>
    </xf>
    <xf numFmtId="178" fontId="6" fillId="0" borderId="13" xfId="0" applyNumberFormat="1" applyFont="1" applyFill="1" applyBorder="1" applyAlignment="1">
      <alignment vertical="center" wrapText="1"/>
    </xf>
    <xf numFmtId="186" fontId="6" fillId="0" borderId="15" xfId="0" applyNumberFormat="1" applyFont="1" applyFill="1" applyBorder="1" applyAlignment="1">
      <alignment vertical="center" shrinkToFit="1"/>
    </xf>
    <xf numFmtId="178" fontId="6" fillId="0" borderId="45" xfId="0" applyNumberFormat="1" applyFont="1" applyFill="1" applyBorder="1" applyAlignment="1">
      <alignment horizontal="center" vertical="center" shrinkToFit="1"/>
    </xf>
    <xf numFmtId="178" fontId="6" fillId="0" borderId="22" xfId="0" applyNumberFormat="1" applyFont="1" applyFill="1" applyBorder="1" applyAlignment="1">
      <alignment horizontal="center" vertical="center" shrinkToFit="1"/>
    </xf>
    <xf numFmtId="184" fontId="6" fillId="0" borderId="13" xfId="0" applyNumberFormat="1" applyFont="1" applyFill="1" applyBorder="1" applyAlignment="1">
      <alignment vertical="center" shrinkToFit="1"/>
    </xf>
    <xf numFmtId="186" fontId="6" fillId="0" borderId="13" xfId="0" applyNumberFormat="1" applyFont="1" applyFill="1" applyBorder="1" applyAlignment="1">
      <alignment vertical="center" shrinkToFit="1"/>
    </xf>
    <xf numFmtId="183" fontId="2" fillId="0" borderId="20" xfId="0" applyNumberFormat="1" applyFont="1" applyFill="1" applyBorder="1" applyAlignment="1" quotePrefix="1">
      <alignment horizontal="center" vertical="center"/>
    </xf>
    <xf numFmtId="188" fontId="6" fillId="0" borderId="13" xfId="0" applyNumberFormat="1" applyFont="1" applyFill="1" applyBorder="1" applyAlignment="1">
      <alignment vertical="center" shrinkToFit="1"/>
    </xf>
    <xf numFmtId="184" fontId="2" fillId="0" borderId="13" xfId="0" applyNumberFormat="1" applyFont="1" applyFill="1" applyBorder="1" applyAlignment="1">
      <alignment vertical="center" shrinkToFit="1"/>
    </xf>
    <xf numFmtId="0" fontId="2" fillId="0" borderId="13" xfId="0" applyNumberFormat="1" applyFont="1" applyFill="1" applyBorder="1" applyAlignment="1">
      <alignment horizontal="center" vertical="center" wrapText="1"/>
    </xf>
    <xf numFmtId="0" fontId="2" fillId="0" borderId="22" xfId="0" applyNumberFormat="1" applyFont="1" applyFill="1" applyBorder="1" applyAlignment="1">
      <alignment horizontal="left" vertical="center" wrapText="1"/>
    </xf>
    <xf numFmtId="0" fontId="6" fillId="34" borderId="18"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35" borderId="22" xfId="0" applyFont="1" applyFill="1" applyBorder="1" applyAlignment="1">
      <alignment horizontal="center" vertical="center"/>
    </xf>
    <xf numFmtId="0" fontId="6" fillId="35" borderId="54" xfId="0" applyFont="1" applyFill="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3" fontId="6" fillId="0" borderId="55" xfId="0" applyNumberFormat="1" applyFont="1" applyBorder="1" applyAlignment="1">
      <alignment horizontal="center" vertical="center" shrinkToFit="1"/>
    </xf>
    <xf numFmtId="3" fontId="6" fillId="0" borderId="56" xfId="0" applyNumberFormat="1" applyFont="1" applyBorder="1" applyAlignment="1">
      <alignment horizontal="center" vertical="center" shrinkToFit="1"/>
    </xf>
    <xf numFmtId="3" fontId="6" fillId="0" borderId="57" xfId="0" applyNumberFormat="1" applyFont="1" applyBorder="1" applyAlignment="1">
      <alignment horizontal="center" vertical="center" shrinkToFit="1"/>
    </xf>
    <xf numFmtId="0" fontId="2" fillId="0" borderId="10" xfId="0" applyFont="1" applyBorder="1" applyAlignment="1">
      <alignment horizontal="right"/>
    </xf>
    <xf numFmtId="0" fontId="0" fillId="0" borderId="10" xfId="0" applyBorder="1" applyAlignment="1">
      <alignment horizontal="right"/>
    </xf>
    <xf numFmtId="0" fontId="7" fillId="0" borderId="60" xfId="0" applyFont="1" applyBorder="1" applyAlignment="1">
      <alignment/>
    </xf>
    <xf numFmtId="0" fontId="7" fillId="0" borderId="61" xfId="0" applyFont="1" applyBorder="1" applyAlignment="1">
      <alignment/>
    </xf>
    <xf numFmtId="0" fontId="7" fillId="0" borderId="62" xfId="0" applyFont="1" applyBorder="1" applyAlignment="1">
      <alignment/>
    </xf>
    <xf numFmtId="0" fontId="6" fillId="34"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34" borderId="14" xfId="0" applyFont="1" applyFill="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34" borderId="14"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6" fillId="35" borderId="37" xfId="0" applyFont="1" applyFill="1" applyBorder="1" applyAlignment="1">
      <alignment horizontal="center" vertical="center"/>
    </xf>
    <xf numFmtId="0" fontId="6" fillId="35" borderId="63"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 fillId="0" borderId="0" xfId="0" applyFont="1" applyBorder="1" applyAlignment="1">
      <alignment horizontal="center"/>
    </xf>
    <xf numFmtId="0" fontId="6" fillId="34" borderId="64" xfId="0" applyFont="1" applyFill="1" applyBorder="1" applyAlignment="1">
      <alignment horizontal="center" vertical="center" wrapText="1"/>
    </xf>
    <xf numFmtId="0" fontId="6" fillId="34" borderId="44"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1"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6" fillId="34" borderId="45" xfId="0" applyFont="1" applyFill="1" applyBorder="1" applyAlignment="1">
      <alignment horizontal="center" vertical="center" wrapText="1"/>
    </xf>
    <xf numFmtId="3" fontId="6" fillId="35" borderId="67" xfId="0" applyNumberFormat="1" applyFont="1" applyFill="1" applyBorder="1" applyAlignment="1">
      <alignment horizontal="center" vertical="center" wrapText="1"/>
    </xf>
    <xf numFmtId="3" fontId="6" fillId="35" borderId="56" xfId="0" applyNumberFormat="1" applyFont="1" applyFill="1" applyBorder="1" applyAlignment="1">
      <alignment horizontal="center" vertical="center" wrapText="1"/>
    </xf>
    <xf numFmtId="3" fontId="6" fillId="35" borderId="68" xfId="0" applyNumberFormat="1" applyFont="1" applyFill="1" applyBorder="1" applyAlignment="1">
      <alignment horizontal="center" vertical="center" wrapText="1"/>
    </xf>
    <xf numFmtId="177" fontId="6" fillId="0" borderId="69" xfId="0" applyNumberFormat="1" applyFont="1" applyBorder="1" applyAlignment="1">
      <alignment horizontal="center" vertical="center"/>
    </xf>
    <xf numFmtId="177" fontId="6" fillId="0" borderId="30" xfId="0" applyNumberFormat="1" applyFont="1" applyBorder="1" applyAlignment="1">
      <alignment horizontal="center" vertical="center"/>
    </xf>
    <xf numFmtId="177" fontId="6" fillId="0" borderId="44" xfId="0" applyNumberFormat="1" applyFont="1" applyBorder="1" applyAlignment="1">
      <alignment horizontal="center" vertical="center"/>
    </xf>
    <xf numFmtId="177" fontId="6" fillId="0" borderId="33" xfId="0" applyNumberFormat="1" applyFont="1" applyBorder="1" applyAlignment="1">
      <alignment horizontal="center" vertical="center"/>
    </xf>
    <xf numFmtId="177" fontId="6" fillId="0" borderId="65" xfId="0" applyNumberFormat="1" applyFont="1" applyBorder="1" applyAlignment="1">
      <alignment horizontal="center" vertical="center"/>
    </xf>
    <xf numFmtId="177" fontId="6" fillId="0" borderId="34" xfId="0" applyNumberFormat="1" applyFont="1" applyBorder="1" applyAlignment="1">
      <alignment horizontal="center" vertical="center"/>
    </xf>
    <xf numFmtId="0" fontId="6" fillId="35" borderId="32" xfId="0" applyFont="1" applyFill="1" applyBorder="1" applyAlignment="1">
      <alignment horizontal="center" vertical="center"/>
    </xf>
    <xf numFmtId="0" fontId="6" fillId="35" borderId="70" xfId="0" applyFont="1" applyFill="1" applyBorder="1" applyAlignment="1">
      <alignment horizontal="center" vertical="center"/>
    </xf>
    <xf numFmtId="178" fontId="6" fillId="35" borderId="55" xfId="0" applyNumberFormat="1" applyFont="1" applyFill="1" applyBorder="1" applyAlignment="1">
      <alignment horizontal="center" vertical="center" shrinkToFit="1"/>
    </xf>
    <xf numFmtId="178" fontId="6" fillId="35" borderId="56" xfId="0" applyNumberFormat="1" applyFont="1" applyFill="1" applyBorder="1" applyAlignment="1">
      <alignment horizontal="center" vertical="center" shrinkToFit="1"/>
    </xf>
    <xf numFmtId="178" fontId="6" fillId="35" borderId="57" xfId="0" applyNumberFormat="1" applyFont="1" applyFill="1" applyBorder="1" applyAlignment="1">
      <alignment horizontal="center" vertical="center" shrinkToFit="1"/>
    </xf>
    <xf numFmtId="3" fontId="6" fillId="35" borderId="55" xfId="0" applyNumberFormat="1" applyFont="1" applyFill="1" applyBorder="1" applyAlignment="1">
      <alignment horizontal="center" vertical="center" wrapText="1"/>
    </xf>
    <xf numFmtId="3" fontId="6" fillId="35" borderId="57" xfId="0" applyNumberFormat="1" applyFont="1" applyFill="1" applyBorder="1" applyAlignment="1">
      <alignment horizontal="center" vertical="center" wrapText="1"/>
    </xf>
    <xf numFmtId="177" fontId="6" fillId="0" borderId="71" xfId="0" applyNumberFormat="1" applyFont="1" applyBorder="1" applyAlignment="1">
      <alignment horizontal="center" vertical="center"/>
    </xf>
    <xf numFmtId="177" fontId="6" fillId="0" borderId="41" xfId="0" applyNumberFormat="1" applyFont="1" applyBorder="1" applyAlignment="1">
      <alignment horizontal="center" vertical="center"/>
    </xf>
    <xf numFmtId="0" fontId="7" fillId="0" borderId="72" xfId="0" applyFont="1" applyBorder="1" applyAlignment="1">
      <alignment/>
    </xf>
    <xf numFmtId="0" fontId="7" fillId="0" borderId="73" xfId="0" applyFont="1" applyBorder="1" applyAlignment="1">
      <alignment/>
    </xf>
    <xf numFmtId="0" fontId="7" fillId="0" borderId="56" xfId="0" applyFont="1" applyBorder="1" applyAlignment="1">
      <alignment horizontal="center" vertical="center"/>
    </xf>
    <xf numFmtId="0" fontId="7" fillId="0" borderId="57" xfId="0" applyFont="1" applyBorder="1" applyAlignment="1">
      <alignment horizontal="center" vertical="center"/>
    </xf>
    <xf numFmtId="3" fontId="6" fillId="0" borderId="67" xfId="0" applyNumberFormat="1" applyFont="1" applyBorder="1" applyAlignment="1">
      <alignment horizontal="center" vertical="center" shrinkToFit="1"/>
    </xf>
    <xf numFmtId="3" fontId="6" fillId="0" borderId="68" xfId="0" applyNumberFormat="1" applyFont="1" applyBorder="1" applyAlignment="1">
      <alignment horizontal="center" vertical="center" shrinkToFit="1"/>
    </xf>
    <xf numFmtId="0" fontId="6" fillId="35" borderId="26" xfId="0" applyFont="1" applyFill="1" applyBorder="1" applyAlignment="1">
      <alignment horizontal="center" vertical="center"/>
    </xf>
    <xf numFmtId="0" fontId="6" fillId="35" borderId="74"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46" xfId="0"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7" fillId="0" borderId="68" xfId="0" applyFont="1" applyBorder="1" applyAlignment="1">
      <alignment horizontal="center" vertical="center"/>
    </xf>
    <xf numFmtId="178" fontId="6" fillId="35" borderId="67" xfId="0" applyNumberFormat="1" applyFont="1" applyFill="1" applyBorder="1" applyAlignment="1">
      <alignment horizontal="center" vertical="center" shrinkToFit="1"/>
    </xf>
    <xf numFmtId="178" fontId="6" fillId="35" borderId="68" xfId="0" applyNumberFormat="1" applyFont="1" applyFill="1" applyBorder="1" applyAlignment="1">
      <alignment horizontal="center" vertical="center" shrinkToFi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34" borderId="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75"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4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55"/>
  <sheetViews>
    <sheetView tabSelected="1" view="pageBreakPreview" zoomScaleNormal="40" zoomScaleSheetLayoutView="100" zoomScalePageLayoutView="50" workbookViewId="0" topLeftCell="A1">
      <selection activeCell="A3" sqref="A3:T3"/>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6" t="s">
        <v>46</v>
      </c>
    </row>
    <row r="3" spans="1:22" ht="21">
      <c r="A3" s="186" t="s">
        <v>44</v>
      </c>
      <c r="B3" s="186"/>
      <c r="C3" s="186"/>
      <c r="D3" s="186"/>
      <c r="E3" s="186"/>
      <c r="F3" s="186"/>
      <c r="G3" s="186"/>
      <c r="H3" s="186"/>
      <c r="I3" s="186"/>
      <c r="J3" s="186"/>
      <c r="K3" s="186"/>
      <c r="L3" s="186"/>
      <c r="M3" s="186"/>
      <c r="N3" s="186"/>
      <c r="O3" s="186"/>
      <c r="P3" s="186"/>
      <c r="Q3" s="186"/>
      <c r="R3" s="186"/>
      <c r="S3" s="186"/>
      <c r="T3" s="186"/>
      <c r="U3" s="8"/>
      <c r="V3" s="8"/>
    </row>
    <row r="4" spans="1:25" ht="14.25" thickBot="1">
      <c r="A4" s="5"/>
      <c r="B4" s="3"/>
      <c r="C4" s="3"/>
      <c r="D4" s="3"/>
      <c r="E4" s="3"/>
      <c r="F4" s="3"/>
      <c r="G4" s="1"/>
      <c r="H4" s="1"/>
      <c r="I4" s="1"/>
      <c r="J4" s="1"/>
      <c r="K4" s="1"/>
      <c r="L4" s="1"/>
      <c r="M4" s="1"/>
      <c r="N4" s="1"/>
      <c r="O4" s="1"/>
      <c r="P4" s="1"/>
      <c r="Q4" s="1"/>
      <c r="R4" s="1"/>
      <c r="S4" s="3"/>
      <c r="T4" s="4"/>
      <c r="U4" s="9"/>
      <c r="V4" s="167" t="s">
        <v>27</v>
      </c>
      <c r="W4" s="167"/>
      <c r="X4" s="167"/>
      <c r="Y4" s="168"/>
    </row>
    <row r="5" spans="1:25" ht="19.5" customHeight="1">
      <c r="A5" s="187" t="s">
        <v>17</v>
      </c>
      <c r="B5" s="172" t="s">
        <v>18</v>
      </c>
      <c r="C5" s="193" t="s">
        <v>42</v>
      </c>
      <c r="D5" s="184" t="s">
        <v>43</v>
      </c>
      <c r="E5" s="184" t="s">
        <v>40</v>
      </c>
      <c r="F5" s="192" t="s">
        <v>22</v>
      </c>
      <c r="G5" s="144"/>
      <c r="H5" s="184" t="s">
        <v>38</v>
      </c>
      <c r="I5" s="143" t="s">
        <v>23</v>
      </c>
      <c r="J5" s="144"/>
      <c r="K5" s="13" t="s">
        <v>30</v>
      </c>
      <c r="L5" s="13" t="s">
        <v>41</v>
      </c>
      <c r="M5" s="232" t="s">
        <v>7</v>
      </c>
      <c r="N5" s="143" t="s">
        <v>31</v>
      </c>
      <c r="O5" s="233"/>
      <c r="P5" s="234"/>
      <c r="Q5" s="172" t="s">
        <v>19</v>
      </c>
      <c r="R5" s="172" t="s">
        <v>14</v>
      </c>
      <c r="S5" s="172" t="s">
        <v>26</v>
      </c>
      <c r="T5" s="175" t="s">
        <v>4</v>
      </c>
      <c r="U5" s="178" t="s">
        <v>39</v>
      </c>
      <c r="V5" s="179" t="s">
        <v>29</v>
      </c>
      <c r="W5" s="184" t="s">
        <v>35</v>
      </c>
      <c r="X5" s="184" t="s">
        <v>36</v>
      </c>
      <c r="Y5" s="145" t="s">
        <v>32</v>
      </c>
    </row>
    <row r="6" spans="1:25" ht="19.5" customHeight="1">
      <c r="A6" s="188"/>
      <c r="B6" s="190"/>
      <c r="C6" s="194"/>
      <c r="D6" s="185"/>
      <c r="E6" s="190"/>
      <c r="F6" s="230" t="s">
        <v>37</v>
      </c>
      <c r="G6" s="148" t="s">
        <v>12</v>
      </c>
      <c r="H6" s="185"/>
      <c r="I6" s="150" t="s">
        <v>13</v>
      </c>
      <c r="J6" s="148" t="s">
        <v>11</v>
      </c>
      <c r="K6" s="14" t="s">
        <v>5</v>
      </c>
      <c r="L6" s="14" t="s">
        <v>6</v>
      </c>
      <c r="M6" s="230"/>
      <c r="N6" s="148" t="s">
        <v>21</v>
      </c>
      <c r="O6" s="150" t="s">
        <v>20</v>
      </c>
      <c r="P6" s="151"/>
      <c r="Q6" s="190"/>
      <c r="R6" s="173"/>
      <c r="S6" s="173"/>
      <c r="T6" s="176"/>
      <c r="U6" s="176"/>
      <c r="V6" s="180"/>
      <c r="W6" s="228"/>
      <c r="X6" s="228"/>
      <c r="Y6" s="146"/>
    </row>
    <row r="7" spans="1:25" ht="21" customHeight="1" thickBot="1">
      <c r="A7" s="189"/>
      <c r="B7" s="191"/>
      <c r="C7" s="152"/>
      <c r="D7" s="149"/>
      <c r="E7" s="191"/>
      <c r="F7" s="231"/>
      <c r="G7" s="149"/>
      <c r="H7" s="149"/>
      <c r="I7" s="152"/>
      <c r="J7" s="149"/>
      <c r="K7" s="15" t="s">
        <v>8</v>
      </c>
      <c r="L7" s="15" t="s">
        <v>9</v>
      </c>
      <c r="M7" s="16" t="s">
        <v>10</v>
      </c>
      <c r="N7" s="149"/>
      <c r="O7" s="152"/>
      <c r="P7" s="153"/>
      <c r="Q7" s="191"/>
      <c r="R7" s="174"/>
      <c r="S7" s="174"/>
      <c r="T7" s="177"/>
      <c r="U7" s="177"/>
      <c r="V7" s="181"/>
      <c r="W7" s="229"/>
      <c r="X7" s="229"/>
      <c r="Y7" s="147"/>
    </row>
    <row r="8" spans="1:25" ht="21" customHeight="1">
      <c r="A8" s="17"/>
      <c r="B8" s="10" t="s">
        <v>47</v>
      </c>
      <c r="C8" s="18"/>
      <c r="D8" s="18"/>
      <c r="E8" s="19"/>
      <c r="F8" s="20"/>
      <c r="G8" s="20"/>
      <c r="H8" s="20"/>
      <c r="I8" s="20"/>
      <c r="J8" s="20"/>
      <c r="K8" s="21"/>
      <c r="L8" s="21"/>
      <c r="M8" s="21"/>
      <c r="N8" s="22"/>
      <c r="O8" s="22"/>
      <c r="P8" s="20"/>
      <c r="Q8" s="19"/>
      <c r="R8" s="19"/>
      <c r="S8" s="19"/>
      <c r="T8" s="23"/>
      <c r="U8" s="23"/>
      <c r="V8" s="23"/>
      <c r="W8" s="19"/>
      <c r="X8" s="19"/>
      <c r="Y8" s="24"/>
    </row>
    <row r="9" spans="1:25" ht="115.5" customHeight="1">
      <c r="A9" s="78" t="s">
        <v>138</v>
      </c>
      <c r="B9" s="79" t="s">
        <v>49</v>
      </c>
      <c r="C9" s="80" t="s">
        <v>64</v>
      </c>
      <c r="D9" s="80" t="s">
        <v>139</v>
      </c>
      <c r="E9" s="81">
        <v>28.637</v>
      </c>
      <c r="F9" s="81">
        <v>28.637</v>
      </c>
      <c r="G9" s="133">
        <v>9.68</v>
      </c>
      <c r="H9" s="131" t="s">
        <v>117</v>
      </c>
      <c r="I9" s="94" t="s">
        <v>118</v>
      </c>
      <c r="J9" s="95" t="s">
        <v>119</v>
      </c>
      <c r="K9" s="81">
        <v>43.247</v>
      </c>
      <c r="L9" s="93">
        <v>34.648</v>
      </c>
      <c r="M9" s="96">
        <f>L9-K9</f>
        <v>-8.598999999999997</v>
      </c>
      <c r="N9" s="134" t="s">
        <v>140</v>
      </c>
      <c r="O9" s="97" t="s">
        <v>118</v>
      </c>
      <c r="P9" s="98" t="s">
        <v>141</v>
      </c>
      <c r="Q9" s="106" t="s">
        <v>94</v>
      </c>
      <c r="R9" s="107" t="s">
        <v>95</v>
      </c>
      <c r="S9" s="113" t="s">
        <v>0</v>
      </c>
      <c r="T9" s="114" t="s">
        <v>109</v>
      </c>
      <c r="U9" s="115" t="s">
        <v>110</v>
      </c>
      <c r="V9" s="116" t="s">
        <v>25</v>
      </c>
      <c r="W9" s="12"/>
      <c r="X9" s="12"/>
      <c r="Y9" s="11"/>
    </row>
    <row r="10" spans="1:25" ht="40.5" customHeight="1">
      <c r="A10" s="82" t="s">
        <v>50</v>
      </c>
      <c r="B10" s="79" t="s">
        <v>51</v>
      </c>
      <c r="C10" s="80" t="s">
        <v>52</v>
      </c>
      <c r="D10" s="80" t="s">
        <v>2</v>
      </c>
      <c r="E10" s="83">
        <v>52.676</v>
      </c>
      <c r="F10" s="83">
        <v>52.676</v>
      </c>
      <c r="G10" s="99">
        <v>42.67</v>
      </c>
      <c r="H10" s="132" t="s">
        <v>120</v>
      </c>
      <c r="I10" s="100" t="s">
        <v>118</v>
      </c>
      <c r="J10" s="101" t="s">
        <v>121</v>
      </c>
      <c r="K10" s="83">
        <v>45.891</v>
      </c>
      <c r="L10" s="99">
        <v>115.759</v>
      </c>
      <c r="M10" s="102">
        <f>L10-K10</f>
        <v>69.868</v>
      </c>
      <c r="N10" s="135" t="s">
        <v>140</v>
      </c>
      <c r="O10" s="80" t="s">
        <v>118</v>
      </c>
      <c r="P10" s="103" t="s">
        <v>142</v>
      </c>
      <c r="Q10" s="88" t="s">
        <v>143</v>
      </c>
      <c r="R10" s="106" t="s">
        <v>96</v>
      </c>
      <c r="S10" s="113" t="s">
        <v>1</v>
      </c>
      <c r="T10" s="116" t="s">
        <v>1</v>
      </c>
      <c r="U10" s="115" t="s">
        <v>48</v>
      </c>
      <c r="V10" s="116" t="s">
        <v>34</v>
      </c>
      <c r="W10" s="12"/>
      <c r="X10" s="12"/>
      <c r="Y10" s="11"/>
    </row>
    <row r="11" spans="1:25" ht="67.5" customHeight="1">
      <c r="A11" s="78" t="s">
        <v>53</v>
      </c>
      <c r="B11" s="79" t="s">
        <v>54</v>
      </c>
      <c r="C11" s="80" t="s">
        <v>55</v>
      </c>
      <c r="D11" s="80" t="s">
        <v>2</v>
      </c>
      <c r="E11" s="84">
        <v>37.327</v>
      </c>
      <c r="F11" s="84">
        <v>37.327</v>
      </c>
      <c r="G11" s="99">
        <v>37.5</v>
      </c>
      <c r="H11" s="132" t="s">
        <v>120</v>
      </c>
      <c r="I11" s="100" t="s">
        <v>118</v>
      </c>
      <c r="J11" s="101" t="s">
        <v>122</v>
      </c>
      <c r="K11" s="81">
        <v>41.994</v>
      </c>
      <c r="L11" s="99">
        <v>71.599</v>
      </c>
      <c r="M11" s="102">
        <f aca="true" t="shared" si="0" ref="M11:M25">L11-K11</f>
        <v>29.605000000000004</v>
      </c>
      <c r="N11" s="135" t="s">
        <v>140</v>
      </c>
      <c r="O11" s="80" t="s">
        <v>118</v>
      </c>
      <c r="P11" s="103" t="s">
        <v>144</v>
      </c>
      <c r="Q11" s="88" t="s">
        <v>145</v>
      </c>
      <c r="R11" s="106" t="s">
        <v>97</v>
      </c>
      <c r="S11" s="113" t="s">
        <v>1</v>
      </c>
      <c r="T11" s="116" t="s">
        <v>1</v>
      </c>
      <c r="U11" s="115" t="s">
        <v>56</v>
      </c>
      <c r="V11" s="116" t="s">
        <v>34</v>
      </c>
      <c r="W11" s="12"/>
      <c r="X11" s="12"/>
      <c r="Y11" s="11"/>
    </row>
    <row r="12" spans="1:25" ht="67.5" customHeight="1">
      <c r="A12" s="82" t="s">
        <v>56</v>
      </c>
      <c r="B12" s="79" t="s">
        <v>57</v>
      </c>
      <c r="C12" s="80" t="s">
        <v>58</v>
      </c>
      <c r="D12" s="80" t="s">
        <v>2</v>
      </c>
      <c r="E12" s="85">
        <v>16.096</v>
      </c>
      <c r="F12" s="85">
        <v>16.096</v>
      </c>
      <c r="G12" s="99">
        <f>0.30701+1.512</f>
        <v>1.81901</v>
      </c>
      <c r="H12" s="132" t="s">
        <v>123</v>
      </c>
      <c r="I12" s="100" t="s">
        <v>118</v>
      </c>
      <c r="J12" s="101" t="s">
        <v>124</v>
      </c>
      <c r="K12" s="81">
        <v>10.347</v>
      </c>
      <c r="L12" s="99">
        <v>20</v>
      </c>
      <c r="M12" s="102">
        <f t="shared" si="0"/>
        <v>9.653</v>
      </c>
      <c r="N12" s="135" t="s">
        <v>140</v>
      </c>
      <c r="O12" s="80" t="s">
        <v>118</v>
      </c>
      <c r="P12" s="103" t="s">
        <v>146</v>
      </c>
      <c r="Q12" s="88" t="s">
        <v>147</v>
      </c>
      <c r="R12" s="108" t="s">
        <v>98</v>
      </c>
      <c r="S12" s="117" t="s">
        <v>1</v>
      </c>
      <c r="T12" s="116" t="s">
        <v>1</v>
      </c>
      <c r="U12" s="115" t="s">
        <v>89</v>
      </c>
      <c r="V12" s="116" t="s">
        <v>45</v>
      </c>
      <c r="W12" s="118"/>
      <c r="X12" s="118"/>
      <c r="Y12" s="11"/>
    </row>
    <row r="13" spans="1:25" ht="102" customHeight="1">
      <c r="A13" s="78" t="s">
        <v>59</v>
      </c>
      <c r="B13" s="79" t="s">
        <v>60</v>
      </c>
      <c r="C13" s="80" t="s">
        <v>61</v>
      </c>
      <c r="D13" s="80" t="s">
        <v>2</v>
      </c>
      <c r="E13" s="86">
        <v>122.089</v>
      </c>
      <c r="F13" s="86">
        <v>122.089</v>
      </c>
      <c r="G13" s="136">
        <v>65.41</v>
      </c>
      <c r="H13" s="132" t="s">
        <v>125</v>
      </c>
      <c r="I13" s="100" t="s">
        <v>118</v>
      </c>
      <c r="J13" s="101" t="s">
        <v>126</v>
      </c>
      <c r="K13" s="86">
        <v>173.257</v>
      </c>
      <c r="L13" s="99">
        <v>142</v>
      </c>
      <c r="M13" s="102">
        <f t="shared" si="0"/>
        <v>-31.257000000000005</v>
      </c>
      <c r="N13" s="135" t="s">
        <v>140</v>
      </c>
      <c r="O13" s="80" t="s">
        <v>118</v>
      </c>
      <c r="P13" s="103" t="s">
        <v>148</v>
      </c>
      <c r="Q13" s="88" t="s">
        <v>149</v>
      </c>
      <c r="R13" s="106" t="s">
        <v>99</v>
      </c>
      <c r="S13" s="113" t="s">
        <v>1</v>
      </c>
      <c r="T13" s="116" t="s">
        <v>1</v>
      </c>
      <c r="U13" s="115" t="s">
        <v>53</v>
      </c>
      <c r="V13" s="116"/>
      <c r="W13" s="12"/>
      <c r="X13" s="12"/>
      <c r="Y13" s="11"/>
    </row>
    <row r="14" spans="1:25" ht="94.5" customHeight="1">
      <c r="A14" s="82" t="s">
        <v>62</v>
      </c>
      <c r="B14" s="79" t="s">
        <v>63</v>
      </c>
      <c r="C14" s="80" t="s">
        <v>64</v>
      </c>
      <c r="D14" s="80" t="s">
        <v>2</v>
      </c>
      <c r="E14" s="81">
        <v>140.522</v>
      </c>
      <c r="F14" s="81">
        <v>140.522</v>
      </c>
      <c r="G14" s="99">
        <v>102.953122</v>
      </c>
      <c r="H14" s="132" t="s">
        <v>127</v>
      </c>
      <c r="I14" s="100" t="s">
        <v>118</v>
      </c>
      <c r="J14" s="101" t="s">
        <v>128</v>
      </c>
      <c r="K14" s="81">
        <v>141.549</v>
      </c>
      <c r="L14" s="99">
        <v>171</v>
      </c>
      <c r="M14" s="102">
        <f t="shared" si="0"/>
        <v>29.450999999999993</v>
      </c>
      <c r="N14" s="135" t="s">
        <v>140</v>
      </c>
      <c r="O14" s="80" t="s">
        <v>118</v>
      </c>
      <c r="P14" s="103" t="s">
        <v>150</v>
      </c>
      <c r="Q14" s="88" t="s">
        <v>151</v>
      </c>
      <c r="R14" s="107" t="s">
        <v>100</v>
      </c>
      <c r="S14" s="117" t="s">
        <v>1</v>
      </c>
      <c r="T14" s="117" t="s">
        <v>1</v>
      </c>
      <c r="U14" s="119" t="s">
        <v>111</v>
      </c>
      <c r="V14" s="116" t="s">
        <v>24</v>
      </c>
      <c r="W14" s="12"/>
      <c r="X14" s="12"/>
      <c r="Y14" s="11"/>
    </row>
    <row r="15" spans="1:25" ht="63.75" customHeight="1">
      <c r="A15" s="78" t="s">
        <v>65</v>
      </c>
      <c r="B15" s="79" t="s">
        <v>66</v>
      </c>
      <c r="C15" s="80" t="s">
        <v>64</v>
      </c>
      <c r="D15" s="80" t="s">
        <v>2</v>
      </c>
      <c r="E15" s="81">
        <v>20.406</v>
      </c>
      <c r="F15" s="81">
        <v>20.406</v>
      </c>
      <c r="G15" s="99">
        <v>19.336369</v>
      </c>
      <c r="H15" s="132" t="s">
        <v>129</v>
      </c>
      <c r="I15" s="100" t="s">
        <v>118</v>
      </c>
      <c r="J15" s="101" t="s">
        <v>130</v>
      </c>
      <c r="K15" s="81">
        <v>38.236</v>
      </c>
      <c r="L15" s="99">
        <v>44</v>
      </c>
      <c r="M15" s="102">
        <f t="shared" si="0"/>
        <v>5.764000000000003</v>
      </c>
      <c r="N15" s="135" t="s">
        <v>140</v>
      </c>
      <c r="O15" s="80" t="s">
        <v>118</v>
      </c>
      <c r="P15" s="103" t="s">
        <v>152</v>
      </c>
      <c r="Q15" s="106"/>
      <c r="R15" s="107" t="s">
        <v>101</v>
      </c>
      <c r="S15" s="117" t="s">
        <v>1</v>
      </c>
      <c r="T15" s="117" t="s">
        <v>1</v>
      </c>
      <c r="U15" s="119" t="s">
        <v>112</v>
      </c>
      <c r="V15" s="116" t="s">
        <v>24</v>
      </c>
      <c r="W15" s="12"/>
      <c r="X15" s="12"/>
      <c r="Y15" s="11"/>
    </row>
    <row r="16" spans="1:25" ht="64.5" customHeight="1">
      <c r="A16" s="82" t="s">
        <v>67</v>
      </c>
      <c r="B16" s="79" t="s">
        <v>68</v>
      </c>
      <c r="C16" s="80" t="s">
        <v>69</v>
      </c>
      <c r="D16" s="80" t="s">
        <v>2</v>
      </c>
      <c r="E16" s="87">
        <v>20.721</v>
      </c>
      <c r="F16" s="87">
        <v>20.721</v>
      </c>
      <c r="G16" s="99">
        <v>16.96299</v>
      </c>
      <c r="H16" s="132" t="s">
        <v>120</v>
      </c>
      <c r="I16" s="100" t="s">
        <v>118</v>
      </c>
      <c r="J16" s="101" t="s">
        <v>122</v>
      </c>
      <c r="K16" s="81">
        <v>21.625</v>
      </c>
      <c r="L16" s="99">
        <v>32</v>
      </c>
      <c r="M16" s="102">
        <f t="shared" si="0"/>
        <v>10.375</v>
      </c>
      <c r="N16" s="135" t="s">
        <v>140</v>
      </c>
      <c r="O16" s="80" t="s">
        <v>118</v>
      </c>
      <c r="P16" s="103" t="s">
        <v>153</v>
      </c>
      <c r="Q16" s="88" t="s">
        <v>154</v>
      </c>
      <c r="R16" s="107" t="s">
        <v>102</v>
      </c>
      <c r="S16" s="120" t="s">
        <v>1</v>
      </c>
      <c r="T16" s="117" t="s">
        <v>1</v>
      </c>
      <c r="U16" s="115" t="s">
        <v>62</v>
      </c>
      <c r="V16" s="116" t="s">
        <v>34</v>
      </c>
      <c r="W16" s="118" t="s">
        <v>33</v>
      </c>
      <c r="X16" s="118"/>
      <c r="Y16" s="11"/>
    </row>
    <row r="17" spans="1:25" ht="36.75" customHeight="1">
      <c r="A17" s="78" t="s">
        <v>70</v>
      </c>
      <c r="B17" s="79" t="s">
        <v>71</v>
      </c>
      <c r="C17" s="80" t="s">
        <v>72</v>
      </c>
      <c r="D17" s="80" t="s">
        <v>2</v>
      </c>
      <c r="E17" s="87">
        <v>66.709</v>
      </c>
      <c r="F17" s="87">
        <v>66.709</v>
      </c>
      <c r="G17" s="137">
        <v>59.766</v>
      </c>
      <c r="H17" s="132" t="s">
        <v>123</v>
      </c>
      <c r="I17" s="100" t="s">
        <v>118</v>
      </c>
      <c r="J17" s="101" t="s">
        <v>131</v>
      </c>
      <c r="K17" s="81">
        <v>62.117</v>
      </c>
      <c r="L17" s="99">
        <v>43</v>
      </c>
      <c r="M17" s="102">
        <f t="shared" si="0"/>
        <v>-19.116999999999997</v>
      </c>
      <c r="N17" s="135" t="s">
        <v>140</v>
      </c>
      <c r="O17" s="80" t="s">
        <v>118</v>
      </c>
      <c r="P17" s="103" t="s">
        <v>165</v>
      </c>
      <c r="Q17" s="106"/>
      <c r="R17" s="106" t="s">
        <v>103</v>
      </c>
      <c r="S17" s="113" t="s">
        <v>1</v>
      </c>
      <c r="T17" s="116" t="s">
        <v>1</v>
      </c>
      <c r="U17" s="115" t="s">
        <v>50</v>
      </c>
      <c r="V17" s="116" t="s">
        <v>45</v>
      </c>
      <c r="W17" s="12" t="s">
        <v>33</v>
      </c>
      <c r="X17" s="12"/>
      <c r="Y17" s="11"/>
    </row>
    <row r="18" spans="1:25" ht="93.75" customHeight="1">
      <c r="A18" s="138" t="s">
        <v>73</v>
      </c>
      <c r="B18" s="79" t="s">
        <v>74</v>
      </c>
      <c r="C18" s="80" t="s">
        <v>75</v>
      </c>
      <c r="D18" s="80" t="s">
        <v>2</v>
      </c>
      <c r="E18" s="84">
        <v>65.018</v>
      </c>
      <c r="F18" s="84">
        <v>65.018</v>
      </c>
      <c r="G18" s="137">
        <v>37.363</v>
      </c>
      <c r="H18" s="132" t="s">
        <v>132</v>
      </c>
      <c r="I18" s="100" t="s">
        <v>118</v>
      </c>
      <c r="J18" s="101" t="s">
        <v>133</v>
      </c>
      <c r="K18" s="104">
        <v>65.018</v>
      </c>
      <c r="L18" s="99">
        <v>65.018</v>
      </c>
      <c r="M18" s="102">
        <f t="shared" si="0"/>
        <v>0</v>
      </c>
      <c r="N18" s="135" t="s">
        <v>140</v>
      </c>
      <c r="O18" s="80" t="s">
        <v>118</v>
      </c>
      <c r="P18" s="103" t="s">
        <v>155</v>
      </c>
      <c r="Q18" s="107"/>
      <c r="R18" s="107" t="s">
        <v>104</v>
      </c>
      <c r="S18" s="120" t="s">
        <v>1</v>
      </c>
      <c r="T18" s="117" t="s">
        <v>1</v>
      </c>
      <c r="U18" s="115" t="s">
        <v>65</v>
      </c>
      <c r="V18" s="116" t="s">
        <v>25</v>
      </c>
      <c r="W18" s="118"/>
      <c r="X18" s="118"/>
      <c r="Y18" s="11"/>
    </row>
    <row r="19" spans="1:25" ht="160.5" customHeight="1">
      <c r="A19" s="78" t="s">
        <v>76</v>
      </c>
      <c r="B19" s="79" t="s">
        <v>77</v>
      </c>
      <c r="C19" s="80" t="s">
        <v>78</v>
      </c>
      <c r="D19" s="80" t="s">
        <v>2</v>
      </c>
      <c r="E19" s="84">
        <v>0.428</v>
      </c>
      <c r="F19" s="84">
        <v>0.428</v>
      </c>
      <c r="G19" s="137">
        <v>0.243</v>
      </c>
      <c r="H19" s="132" t="s">
        <v>134</v>
      </c>
      <c r="I19" s="100" t="s">
        <v>118</v>
      </c>
      <c r="J19" s="101" t="s">
        <v>135</v>
      </c>
      <c r="K19" s="104">
        <v>0.43</v>
      </c>
      <c r="L19" s="139">
        <v>0.491</v>
      </c>
      <c r="M19" s="102">
        <f t="shared" si="0"/>
        <v>0.061</v>
      </c>
      <c r="N19" s="135" t="s">
        <v>140</v>
      </c>
      <c r="O19" s="80" t="s">
        <v>118</v>
      </c>
      <c r="P19" s="103" t="s">
        <v>156</v>
      </c>
      <c r="Q19" s="107"/>
      <c r="R19" s="107" t="s">
        <v>104</v>
      </c>
      <c r="S19" s="120" t="s">
        <v>1</v>
      </c>
      <c r="T19" s="117" t="s">
        <v>1</v>
      </c>
      <c r="U19" s="115" t="s">
        <v>70</v>
      </c>
      <c r="V19" s="116" t="s">
        <v>25</v>
      </c>
      <c r="W19" s="118"/>
      <c r="X19" s="118"/>
      <c r="Y19" s="11"/>
    </row>
    <row r="20" spans="1:25" ht="40.5" customHeight="1">
      <c r="A20" s="82" t="s">
        <v>79</v>
      </c>
      <c r="B20" s="79" t="s">
        <v>80</v>
      </c>
      <c r="C20" s="80" t="s">
        <v>81</v>
      </c>
      <c r="D20" s="80" t="s">
        <v>2</v>
      </c>
      <c r="E20" s="84">
        <v>86.465</v>
      </c>
      <c r="F20" s="84">
        <v>86.465</v>
      </c>
      <c r="G20" s="99">
        <v>122.58</v>
      </c>
      <c r="H20" s="132" t="s">
        <v>125</v>
      </c>
      <c r="I20" s="100" t="s">
        <v>118</v>
      </c>
      <c r="J20" s="101" t="s">
        <v>124</v>
      </c>
      <c r="K20" s="104">
        <v>91.49</v>
      </c>
      <c r="L20" s="99">
        <v>97</v>
      </c>
      <c r="M20" s="102">
        <f t="shared" si="0"/>
        <v>5.510000000000005</v>
      </c>
      <c r="N20" s="135" t="s">
        <v>140</v>
      </c>
      <c r="O20" s="80" t="s">
        <v>118</v>
      </c>
      <c r="P20" s="103" t="s">
        <v>157</v>
      </c>
      <c r="Q20" s="107"/>
      <c r="R20" s="107" t="s">
        <v>105</v>
      </c>
      <c r="S20" s="120" t="s">
        <v>1</v>
      </c>
      <c r="T20" s="117" t="s">
        <v>1</v>
      </c>
      <c r="U20" s="115" t="s">
        <v>76</v>
      </c>
      <c r="V20" s="116"/>
      <c r="W20" s="118"/>
      <c r="X20" s="118"/>
      <c r="Y20" s="11"/>
    </row>
    <row r="21" spans="1:25" ht="53.25" customHeight="1">
      <c r="A21" s="78" t="s">
        <v>82</v>
      </c>
      <c r="B21" s="88" t="s">
        <v>83</v>
      </c>
      <c r="C21" s="89" t="s">
        <v>84</v>
      </c>
      <c r="D21" s="89" t="s">
        <v>2</v>
      </c>
      <c r="E21" s="90">
        <v>77.545</v>
      </c>
      <c r="F21" s="90">
        <v>77.545</v>
      </c>
      <c r="G21" s="137">
        <v>65.89</v>
      </c>
      <c r="H21" s="132" t="s">
        <v>125</v>
      </c>
      <c r="I21" s="100" t="s">
        <v>118</v>
      </c>
      <c r="J21" s="101" t="s">
        <v>136</v>
      </c>
      <c r="K21" s="105">
        <v>108.168</v>
      </c>
      <c r="L21" s="99">
        <v>125.297</v>
      </c>
      <c r="M21" s="102">
        <f t="shared" si="0"/>
        <v>17.12899999999999</v>
      </c>
      <c r="N21" s="135" t="s">
        <v>140</v>
      </c>
      <c r="O21" s="80" t="s">
        <v>118</v>
      </c>
      <c r="P21" s="103" t="s">
        <v>158</v>
      </c>
      <c r="Q21" s="88" t="s">
        <v>159</v>
      </c>
      <c r="R21" s="109" t="s">
        <v>106</v>
      </c>
      <c r="S21" s="121" t="s">
        <v>1</v>
      </c>
      <c r="T21" s="122" t="s">
        <v>1</v>
      </c>
      <c r="U21" s="123" t="s">
        <v>113</v>
      </c>
      <c r="V21" s="124"/>
      <c r="W21" s="125"/>
      <c r="X21" s="125"/>
      <c r="Y21" s="126"/>
    </row>
    <row r="22" spans="1:25" ht="48.75" customHeight="1">
      <c r="A22" s="82" t="s">
        <v>85</v>
      </c>
      <c r="B22" s="91" t="s">
        <v>86</v>
      </c>
      <c r="C22" s="80" t="s">
        <v>58</v>
      </c>
      <c r="D22" s="80" t="s">
        <v>2</v>
      </c>
      <c r="E22" s="87">
        <v>190.61</v>
      </c>
      <c r="F22" s="87">
        <v>297</v>
      </c>
      <c r="G22" s="99">
        <v>220.38</v>
      </c>
      <c r="H22" s="132" t="s">
        <v>123</v>
      </c>
      <c r="I22" s="100" t="s">
        <v>118</v>
      </c>
      <c r="J22" s="101" t="s">
        <v>124</v>
      </c>
      <c r="K22" s="81">
        <v>158.585</v>
      </c>
      <c r="L22" s="99">
        <v>347</v>
      </c>
      <c r="M22" s="102">
        <f t="shared" si="0"/>
        <v>188.415</v>
      </c>
      <c r="N22" s="135" t="s">
        <v>140</v>
      </c>
      <c r="O22" s="80" t="s">
        <v>118</v>
      </c>
      <c r="P22" s="103" t="s">
        <v>142</v>
      </c>
      <c r="Q22" s="88" t="s">
        <v>160</v>
      </c>
      <c r="R22" s="110" t="s">
        <v>96</v>
      </c>
      <c r="S22" s="121" t="s">
        <v>1</v>
      </c>
      <c r="T22" s="127" t="s">
        <v>114</v>
      </c>
      <c r="U22" s="115" t="s">
        <v>87</v>
      </c>
      <c r="V22" s="124" t="s">
        <v>45</v>
      </c>
      <c r="W22" s="118"/>
      <c r="X22" s="118"/>
      <c r="Y22" s="11"/>
    </row>
    <row r="23" spans="1:25" ht="44.25" customHeight="1">
      <c r="A23" s="78" t="s">
        <v>87</v>
      </c>
      <c r="B23" s="79" t="s">
        <v>88</v>
      </c>
      <c r="C23" s="80" t="s">
        <v>69</v>
      </c>
      <c r="D23" s="80" t="s">
        <v>2</v>
      </c>
      <c r="E23" s="87">
        <v>13336.4</v>
      </c>
      <c r="F23" s="87">
        <v>14965</v>
      </c>
      <c r="G23" s="99">
        <v>5699.756</v>
      </c>
      <c r="H23" s="132" t="s">
        <v>120</v>
      </c>
      <c r="I23" s="100" t="s">
        <v>118</v>
      </c>
      <c r="J23" s="101" t="s">
        <v>124</v>
      </c>
      <c r="K23" s="81">
        <v>6199.716</v>
      </c>
      <c r="L23" s="136">
        <v>9539.362</v>
      </c>
      <c r="M23" s="102">
        <f t="shared" si="0"/>
        <v>3339.645999999999</v>
      </c>
      <c r="N23" s="135" t="s">
        <v>140</v>
      </c>
      <c r="O23" s="80" t="s">
        <v>118</v>
      </c>
      <c r="P23" s="103" t="s">
        <v>161</v>
      </c>
      <c r="Q23" s="107"/>
      <c r="R23" s="107" t="s">
        <v>107</v>
      </c>
      <c r="S23" s="120" t="s">
        <v>1</v>
      </c>
      <c r="T23" s="117" t="s">
        <v>1</v>
      </c>
      <c r="U23" s="115" t="s">
        <v>82</v>
      </c>
      <c r="V23" s="116" t="s">
        <v>34</v>
      </c>
      <c r="W23" s="118"/>
      <c r="X23" s="118"/>
      <c r="Y23" s="11"/>
    </row>
    <row r="24" spans="1:25" ht="40.5">
      <c r="A24" s="82" t="s">
        <v>89</v>
      </c>
      <c r="B24" s="91" t="s">
        <v>90</v>
      </c>
      <c r="C24" s="89" t="s">
        <v>61</v>
      </c>
      <c r="D24" s="89" t="s">
        <v>2</v>
      </c>
      <c r="E24" s="90">
        <v>907.208</v>
      </c>
      <c r="F24" s="90">
        <v>907.208</v>
      </c>
      <c r="G24" s="137">
        <v>203.036</v>
      </c>
      <c r="H24" s="132" t="s">
        <v>125</v>
      </c>
      <c r="I24" s="100" t="s">
        <v>118</v>
      </c>
      <c r="J24" s="101" t="s">
        <v>137</v>
      </c>
      <c r="K24" s="105">
        <v>742.042</v>
      </c>
      <c r="L24" s="99">
        <v>1140.173</v>
      </c>
      <c r="M24" s="102">
        <f t="shared" si="0"/>
        <v>398.131</v>
      </c>
      <c r="N24" s="135" t="s">
        <v>140</v>
      </c>
      <c r="O24" s="80" t="s">
        <v>118</v>
      </c>
      <c r="P24" s="103" t="s">
        <v>158</v>
      </c>
      <c r="Q24" s="111" t="s">
        <v>162</v>
      </c>
      <c r="R24" s="112" t="s">
        <v>106</v>
      </c>
      <c r="S24" s="121" t="s">
        <v>1</v>
      </c>
      <c r="T24" s="117" t="s">
        <v>1</v>
      </c>
      <c r="U24" s="128" t="s">
        <v>79</v>
      </c>
      <c r="V24" s="129"/>
      <c r="W24" s="125"/>
      <c r="X24" s="125"/>
      <c r="Y24" s="126"/>
    </row>
    <row r="25" spans="1:25" ht="67.5">
      <c r="A25" s="78" t="s">
        <v>91</v>
      </c>
      <c r="B25" s="79" t="s">
        <v>92</v>
      </c>
      <c r="C25" s="80" t="s">
        <v>93</v>
      </c>
      <c r="D25" s="80" t="s">
        <v>2</v>
      </c>
      <c r="E25" s="92">
        <v>56115.154</v>
      </c>
      <c r="F25" s="85">
        <v>62551</v>
      </c>
      <c r="G25" s="85">
        <v>56558.21</v>
      </c>
      <c r="H25" s="132" t="s">
        <v>125</v>
      </c>
      <c r="I25" s="100" t="s">
        <v>118</v>
      </c>
      <c r="J25" s="101" t="s">
        <v>124</v>
      </c>
      <c r="K25" s="81">
        <v>46765.937</v>
      </c>
      <c r="L25" s="140">
        <v>55216.991</v>
      </c>
      <c r="M25" s="102">
        <f t="shared" si="0"/>
        <v>8451.054000000004</v>
      </c>
      <c r="N25" s="135" t="s">
        <v>140</v>
      </c>
      <c r="O25" s="141" t="s">
        <v>118</v>
      </c>
      <c r="P25" s="79" t="s">
        <v>163</v>
      </c>
      <c r="Q25" s="142" t="s">
        <v>164</v>
      </c>
      <c r="R25" s="107" t="s">
        <v>108</v>
      </c>
      <c r="S25" s="120" t="s">
        <v>1</v>
      </c>
      <c r="T25" s="130" t="s">
        <v>115</v>
      </c>
      <c r="U25" s="115" t="s">
        <v>85</v>
      </c>
      <c r="V25" s="116"/>
      <c r="W25" s="118" t="s">
        <v>28</v>
      </c>
      <c r="X25" s="118"/>
      <c r="Y25" s="11"/>
    </row>
    <row r="26" spans="1:25" ht="13.5">
      <c r="A26" s="28"/>
      <c r="B26" s="29"/>
      <c r="C26" s="29"/>
      <c r="D26" s="29"/>
      <c r="E26" s="30"/>
      <c r="F26" s="31"/>
      <c r="G26" s="32"/>
      <c r="H26" s="32"/>
      <c r="I26" s="33"/>
      <c r="J26" s="34"/>
      <c r="K26" s="30"/>
      <c r="L26" s="32"/>
      <c r="M26" s="31"/>
      <c r="N26" s="32"/>
      <c r="O26" s="36"/>
      <c r="P26" s="37"/>
      <c r="Q26" s="38"/>
      <c r="R26" s="38"/>
      <c r="S26" s="25"/>
      <c r="T26" s="39"/>
      <c r="U26" s="25"/>
      <c r="V26" s="40"/>
      <c r="W26" s="26"/>
      <c r="X26" s="26"/>
      <c r="Y26" s="27"/>
    </row>
    <row r="27" spans="1:25" ht="13.5">
      <c r="A27" s="28"/>
      <c r="B27" s="29"/>
      <c r="C27" s="29"/>
      <c r="D27" s="29"/>
      <c r="E27" s="30"/>
      <c r="F27" s="31"/>
      <c r="G27" s="32"/>
      <c r="H27" s="32"/>
      <c r="I27" s="33"/>
      <c r="J27" s="34"/>
      <c r="K27" s="30"/>
      <c r="L27" s="32"/>
      <c r="M27" s="31"/>
      <c r="N27" s="32"/>
      <c r="O27" s="36"/>
      <c r="P27" s="37"/>
      <c r="Q27" s="38"/>
      <c r="R27" s="38"/>
      <c r="S27" s="25"/>
      <c r="T27" s="39"/>
      <c r="U27" s="25"/>
      <c r="V27" s="40"/>
      <c r="W27" s="26"/>
      <c r="X27" s="26"/>
      <c r="Y27" s="27"/>
    </row>
    <row r="28" spans="1:25" ht="13.5">
      <c r="A28" s="28"/>
      <c r="B28" s="29"/>
      <c r="C28" s="29"/>
      <c r="D28" s="29"/>
      <c r="E28" s="30"/>
      <c r="F28" s="31"/>
      <c r="G28" s="32"/>
      <c r="H28" s="32"/>
      <c r="I28" s="33"/>
      <c r="J28" s="34"/>
      <c r="K28" s="30"/>
      <c r="L28" s="32"/>
      <c r="M28" s="31"/>
      <c r="N28" s="32"/>
      <c r="O28" s="36"/>
      <c r="P28" s="37"/>
      <c r="Q28" s="38"/>
      <c r="R28" s="38"/>
      <c r="S28" s="25"/>
      <c r="T28" s="39"/>
      <c r="U28" s="25"/>
      <c r="V28" s="40"/>
      <c r="W28" s="26"/>
      <c r="X28" s="26"/>
      <c r="Y28" s="27"/>
    </row>
    <row r="29" spans="1:25" ht="14.25" thickBot="1">
      <c r="A29" s="41"/>
      <c r="B29" s="42"/>
      <c r="C29" s="42"/>
      <c r="D29" s="42"/>
      <c r="E29" s="43"/>
      <c r="F29" s="44"/>
      <c r="G29" s="45"/>
      <c r="H29" s="45"/>
      <c r="I29" s="46"/>
      <c r="J29" s="47"/>
      <c r="K29" s="43"/>
      <c r="L29" s="45"/>
      <c r="M29" s="44"/>
      <c r="N29" s="45"/>
      <c r="O29" s="48"/>
      <c r="P29" s="49"/>
      <c r="Q29" s="50"/>
      <c r="R29" s="50"/>
      <c r="S29" s="51"/>
      <c r="T29" s="52"/>
      <c r="U29" s="53"/>
      <c r="V29" s="54"/>
      <c r="W29" s="55"/>
      <c r="X29" s="55"/>
      <c r="Y29" s="56"/>
    </row>
    <row r="30" spans="1:25" ht="14.25" thickTop="1">
      <c r="A30" s="198" t="s">
        <v>15</v>
      </c>
      <c r="B30" s="199"/>
      <c r="C30" s="57"/>
      <c r="D30" s="57"/>
      <c r="E30" s="58">
        <f>SUM(E9:E25)</f>
        <v>71284.011</v>
      </c>
      <c r="F30" s="58">
        <f>SUM(F9:F25)</f>
        <v>79454.847</v>
      </c>
      <c r="G30" s="58">
        <f>SUM(G9:G25)</f>
        <v>63263.555491</v>
      </c>
      <c r="H30" s="59"/>
      <c r="I30" s="204" t="s">
        <v>0</v>
      </c>
      <c r="J30" s="205"/>
      <c r="K30" s="58">
        <f>SUM(K9:K25)</f>
        <v>54709.649</v>
      </c>
      <c r="L30" s="58">
        <f>SUM(L9:L25)</f>
        <v>67205.338</v>
      </c>
      <c r="M30" s="58">
        <f>L30-K30</f>
        <v>12495.689000000006</v>
      </c>
      <c r="N30" s="58">
        <f>SUM(N9:N25)</f>
        <v>0</v>
      </c>
      <c r="O30" s="209"/>
      <c r="P30" s="209"/>
      <c r="Q30" s="164"/>
      <c r="R30" s="164"/>
      <c r="S30" s="159"/>
      <c r="T30" s="162"/>
      <c r="U30" s="159"/>
      <c r="V30" s="162"/>
      <c r="W30" s="159"/>
      <c r="X30" s="159"/>
      <c r="Y30" s="169"/>
    </row>
    <row r="31" spans="1:25" ht="13.5">
      <c r="A31" s="200"/>
      <c r="B31" s="201"/>
      <c r="C31" s="60"/>
      <c r="D31" s="60"/>
      <c r="E31" s="30"/>
      <c r="F31" s="31"/>
      <c r="G31" s="32"/>
      <c r="H31" s="35"/>
      <c r="I31" s="157"/>
      <c r="J31" s="158"/>
      <c r="K31" s="30"/>
      <c r="L31" s="32"/>
      <c r="M31" s="32"/>
      <c r="N31" s="32"/>
      <c r="O31" s="196"/>
      <c r="P31" s="196"/>
      <c r="Q31" s="165"/>
      <c r="R31" s="165"/>
      <c r="S31" s="160"/>
      <c r="T31" s="155"/>
      <c r="U31" s="160"/>
      <c r="V31" s="155"/>
      <c r="W31" s="215"/>
      <c r="X31" s="215"/>
      <c r="Y31" s="170"/>
    </row>
    <row r="32" spans="1:25" ht="14.25" thickBot="1">
      <c r="A32" s="202"/>
      <c r="B32" s="203"/>
      <c r="C32" s="61"/>
      <c r="D32" s="61"/>
      <c r="E32" s="62"/>
      <c r="F32" s="63"/>
      <c r="G32" s="64"/>
      <c r="H32" s="65"/>
      <c r="I32" s="182"/>
      <c r="J32" s="183"/>
      <c r="K32" s="62"/>
      <c r="L32" s="64"/>
      <c r="M32" s="64"/>
      <c r="N32" s="64"/>
      <c r="O32" s="210"/>
      <c r="P32" s="210"/>
      <c r="Q32" s="166"/>
      <c r="R32" s="166"/>
      <c r="S32" s="161"/>
      <c r="T32" s="163"/>
      <c r="U32" s="161"/>
      <c r="V32" s="163"/>
      <c r="W32" s="216"/>
      <c r="X32" s="216"/>
      <c r="Y32" s="171"/>
    </row>
    <row r="33" spans="1:25" ht="13.5">
      <c r="A33" s="200" t="s">
        <v>16</v>
      </c>
      <c r="B33" s="201"/>
      <c r="C33" s="60"/>
      <c r="D33" s="60"/>
      <c r="E33" s="66">
        <v>39859.793</v>
      </c>
      <c r="F33" s="67">
        <v>41207.352</v>
      </c>
      <c r="G33" s="68">
        <v>38216.226989</v>
      </c>
      <c r="H33" s="69"/>
      <c r="I33" s="221" t="s">
        <v>0</v>
      </c>
      <c r="J33" s="222"/>
      <c r="K33" s="66">
        <v>41529.124</v>
      </c>
      <c r="L33" s="68">
        <v>51113.806</v>
      </c>
      <c r="M33" s="70">
        <f>L33-K33</f>
        <v>9584.681999999993</v>
      </c>
      <c r="N33" s="226"/>
      <c r="O33" s="195"/>
      <c r="P33" s="195"/>
      <c r="Q33" s="217"/>
      <c r="R33" s="217"/>
      <c r="S33" s="223"/>
      <c r="T33" s="154"/>
      <c r="U33" s="223"/>
      <c r="V33" s="154"/>
      <c r="W33" s="223"/>
      <c r="X33" s="223"/>
      <c r="Y33" s="213"/>
    </row>
    <row r="34" spans="1:25" ht="13.5">
      <c r="A34" s="200"/>
      <c r="B34" s="201"/>
      <c r="C34" s="60"/>
      <c r="D34" s="60"/>
      <c r="E34" s="30">
        <v>17.866</v>
      </c>
      <c r="F34" s="31">
        <v>17.866</v>
      </c>
      <c r="G34" s="32">
        <v>16.252184</v>
      </c>
      <c r="H34" s="35"/>
      <c r="I34" s="157" t="s">
        <v>116</v>
      </c>
      <c r="J34" s="158"/>
      <c r="K34" s="30">
        <v>44.373</v>
      </c>
      <c r="L34" s="32">
        <v>44.412</v>
      </c>
      <c r="M34" s="32">
        <f>L34-K34</f>
        <v>0.03900000000000148</v>
      </c>
      <c r="N34" s="207"/>
      <c r="O34" s="196"/>
      <c r="P34" s="196"/>
      <c r="Q34" s="165"/>
      <c r="R34" s="165"/>
      <c r="S34" s="160"/>
      <c r="T34" s="155"/>
      <c r="U34" s="160"/>
      <c r="V34" s="155"/>
      <c r="W34" s="215"/>
      <c r="X34" s="215"/>
      <c r="Y34" s="170"/>
    </row>
    <row r="35" spans="1:25" ht="14.25" thickBot="1">
      <c r="A35" s="211"/>
      <c r="B35" s="212"/>
      <c r="C35" s="71"/>
      <c r="D35" s="71"/>
      <c r="E35" s="43"/>
      <c r="F35" s="44"/>
      <c r="G35" s="45"/>
      <c r="H35" s="72"/>
      <c r="I35" s="219"/>
      <c r="J35" s="220"/>
      <c r="K35" s="43"/>
      <c r="L35" s="45"/>
      <c r="M35" s="73"/>
      <c r="N35" s="227"/>
      <c r="O35" s="197"/>
      <c r="P35" s="197"/>
      <c r="Q35" s="218"/>
      <c r="R35" s="218"/>
      <c r="S35" s="224"/>
      <c r="T35" s="156"/>
      <c r="U35" s="224"/>
      <c r="V35" s="156"/>
      <c r="W35" s="225"/>
      <c r="X35" s="225"/>
      <c r="Y35" s="214"/>
    </row>
    <row r="36" spans="1:25" ht="14.25" thickTop="1">
      <c r="A36" s="198" t="s">
        <v>3</v>
      </c>
      <c r="B36" s="199"/>
      <c r="C36" s="60"/>
      <c r="D36" s="60"/>
      <c r="E36" s="66">
        <f>SUM(E30,E33)</f>
        <v>111143.804</v>
      </c>
      <c r="F36" s="67">
        <f>SUM(F30,F33)</f>
        <v>120662.199</v>
      </c>
      <c r="G36" s="68">
        <f>SUM(G30,G33)</f>
        <v>101479.78248</v>
      </c>
      <c r="H36" s="69"/>
      <c r="I36" s="204" t="s">
        <v>0</v>
      </c>
      <c r="J36" s="205"/>
      <c r="K36" s="66">
        <f>SUM(K30,K33)</f>
        <v>96238.773</v>
      </c>
      <c r="L36" s="68">
        <f>SUM(L30,L33)</f>
        <v>118319.144</v>
      </c>
      <c r="M36" s="67">
        <f>L36-K36</f>
        <v>22080.371</v>
      </c>
      <c r="N36" s="206"/>
      <c r="O36" s="209"/>
      <c r="P36" s="209"/>
      <c r="Q36" s="164"/>
      <c r="R36" s="164"/>
      <c r="S36" s="159"/>
      <c r="T36" s="162"/>
      <c r="U36" s="159"/>
      <c r="V36" s="162"/>
      <c r="W36" s="159"/>
      <c r="X36" s="159"/>
      <c r="Y36" s="169"/>
    </row>
    <row r="37" spans="1:25" ht="13.5">
      <c r="A37" s="200"/>
      <c r="B37" s="201"/>
      <c r="C37" s="60"/>
      <c r="D37" s="60"/>
      <c r="E37" s="30">
        <f>SUM(E34)</f>
        <v>17.866</v>
      </c>
      <c r="F37" s="31">
        <f>SUM(F34)</f>
        <v>17.866</v>
      </c>
      <c r="G37" s="32">
        <f>SUM(G34)</f>
        <v>16.252184</v>
      </c>
      <c r="H37" s="35"/>
      <c r="I37" s="157" t="s">
        <v>116</v>
      </c>
      <c r="J37" s="158"/>
      <c r="K37" s="30">
        <f>SUM(K34)</f>
        <v>44.373</v>
      </c>
      <c r="L37" s="32">
        <f>SUM(L34)</f>
        <v>44.412</v>
      </c>
      <c r="M37" s="31">
        <f>L37-K37</f>
        <v>0.03900000000000148</v>
      </c>
      <c r="N37" s="207"/>
      <c r="O37" s="196"/>
      <c r="P37" s="196"/>
      <c r="Q37" s="165"/>
      <c r="R37" s="165"/>
      <c r="S37" s="160"/>
      <c r="T37" s="155"/>
      <c r="U37" s="160"/>
      <c r="V37" s="155"/>
      <c r="W37" s="215"/>
      <c r="X37" s="215"/>
      <c r="Y37" s="170"/>
    </row>
    <row r="38" spans="1:25" ht="14.25" thickBot="1">
      <c r="A38" s="202"/>
      <c r="B38" s="203"/>
      <c r="C38" s="61"/>
      <c r="D38" s="61"/>
      <c r="E38" s="74"/>
      <c r="F38" s="75"/>
      <c r="G38" s="76"/>
      <c r="H38" s="77"/>
      <c r="I38" s="182"/>
      <c r="J38" s="183"/>
      <c r="K38" s="74"/>
      <c r="L38" s="76"/>
      <c r="M38" s="75"/>
      <c r="N38" s="208"/>
      <c r="O38" s="210"/>
      <c r="P38" s="210"/>
      <c r="Q38" s="166"/>
      <c r="R38" s="166"/>
      <c r="S38" s="161"/>
      <c r="T38" s="163"/>
      <c r="U38" s="161"/>
      <c r="V38" s="163"/>
      <c r="W38" s="216"/>
      <c r="X38" s="216"/>
      <c r="Y38" s="171"/>
    </row>
    <row r="55" ht="13.5">
      <c r="F55" s="7"/>
    </row>
  </sheetData>
  <sheetProtection/>
  <mergeCells count="74">
    <mergeCell ref="W5:W7"/>
    <mergeCell ref="X5:X7"/>
    <mergeCell ref="F6:F7"/>
    <mergeCell ref="M5:M6"/>
    <mergeCell ref="Q5:Q7"/>
    <mergeCell ref="N5:P5"/>
    <mergeCell ref="Y36:Y38"/>
    <mergeCell ref="T36:T38"/>
    <mergeCell ref="R33:R35"/>
    <mergeCell ref="P36:P38"/>
    <mergeCell ref="X36:X38"/>
    <mergeCell ref="W36:W38"/>
    <mergeCell ref="U33:U35"/>
    <mergeCell ref="U36:U38"/>
    <mergeCell ref="R36:R38"/>
    <mergeCell ref="S36:S38"/>
    <mergeCell ref="O30:O32"/>
    <mergeCell ref="P30:P32"/>
    <mergeCell ref="A30:B32"/>
    <mergeCell ref="V30:V32"/>
    <mergeCell ref="V33:V35"/>
    <mergeCell ref="V36:V38"/>
    <mergeCell ref="N33:N35"/>
    <mergeCell ref="O33:O35"/>
    <mergeCell ref="U30:U32"/>
    <mergeCell ref="I37:J37"/>
    <mergeCell ref="Y33:Y35"/>
    <mergeCell ref="W30:W32"/>
    <mergeCell ref="X30:X32"/>
    <mergeCell ref="Q33:Q35"/>
    <mergeCell ref="I35:J35"/>
    <mergeCell ref="I33:J33"/>
    <mergeCell ref="I31:J31"/>
    <mergeCell ref="S33:S35"/>
    <mergeCell ref="W33:W35"/>
    <mergeCell ref="X33:X35"/>
    <mergeCell ref="P33:P35"/>
    <mergeCell ref="R30:R32"/>
    <mergeCell ref="I38:J38"/>
    <mergeCell ref="I6:I7"/>
    <mergeCell ref="A36:B38"/>
    <mergeCell ref="I36:J36"/>
    <mergeCell ref="N36:N38"/>
    <mergeCell ref="O36:O38"/>
    <mergeCell ref="A33:B35"/>
    <mergeCell ref="I30:J30"/>
    <mergeCell ref="A3:T3"/>
    <mergeCell ref="A5:A7"/>
    <mergeCell ref="B5:B7"/>
    <mergeCell ref="E5:E7"/>
    <mergeCell ref="F5:G5"/>
    <mergeCell ref="N6:N7"/>
    <mergeCell ref="C5:C7"/>
    <mergeCell ref="D5:D7"/>
    <mergeCell ref="R5:R7"/>
    <mergeCell ref="V4:Y4"/>
    <mergeCell ref="Y30:Y32"/>
    <mergeCell ref="G6:G7"/>
    <mergeCell ref="S5:S7"/>
    <mergeCell ref="T5:T7"/>
    <mergeCell ref="U5:U7"/>
    <mergeCell ref="V5:V7"/>
    <mergeCell ref="I32:J32"/>
    <mergeCell ref="Q30:Q32"/>
    <mergeCell ref="H5:H7"/>
    <mergeCell ref="I5:J5"/>
    <mergeCell ref="Y5:Y7"/>
    <mergeCell ref="J6:J7"/>
    <mergeCell ref="O6:P7"/>
    <mergeCell ref="T33:T35"/>
    <mergeCell ref="I34:J34"/>
    <mergeCell ref="S30:S32"/>
    <mergeCell ref="T30:T32"/>
    <mergeCell ref="Q36:Q38"/>
  </mergeCells>
  <dataValidations count="7">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29">
      <formula1>"廃止,縮減, 執行等改善,予定通り終了,現状通り"</formula1>
    </dataValidation>
    <dataValidation type="list" allowBlank="1" showInputMessage="1" showErrorMessage="1" sqref="W8:Y29">
      <formula1>"○, 　,"</formula1>
    </dataValidation>
    <dataValidation type="list" allowBlank="1" showInputMessage="1" showErrorMessage="1" sqref="V26:V29">
      <formula1>"前年度新規,最終実施年度 ,行革推進会議,継続の是非,その他,平成２５年対象,平成２６年対象"</formula1>
    </dataValidation>
    <dataValidation type="list" allowBlank="1" showInputMessage="1" showErrorMessage="1" sqref="I9:I29">
      <formula1>"廃止,事業全体の抜本的な改善,事業内容の一部改善,終了予定,現状通り"</formula1>
    </dataValidation>
    <dataValidation type="list" allowBlank="1" showInputMessage="1" showErrorMessage="1" sqref="V9:V25">
      <formula1>"前年度新規,最終実施年度 ,行革推進会議,その他,平成２５年対象,平成２６年対象"</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5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2015-09-10T09:25:00Z</dcterms:modified>
  <cp:category/>
  <cp:version/>
  <cp:contentType/>
  <cp:contentStatus/>
</cp:coreProperties>
</file>