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<sst xmlns="http://schemas.openxmlformats.org/spreadsheetml/2006/main" count="2082" uniqueCount="500">
  <si>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</si>
  <si>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</si>
  <si>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</si>
  <si>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</si>
  <si>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</si>
  <si>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</si>
  <si>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</si>
  <si>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</si>
  <si>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</si>
  <si>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</si>
  <si>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</si>
  <si>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</si>
  <si>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</si>
  <si>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</si>
  <si>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</si>
  <si>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</si>
  <si>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</si>
  <si>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</si>
  <si>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</si>
  <si>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</si>
  <si>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</si>
  <si>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</si>
  <si>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</si>
  <si>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</si>
  <si>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</si>
  <si>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</si>
  <si>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</si>
  <si>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</si>
  <si>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</si>
  <si>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</si>
  <si>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</si>
  <si>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</si>
  <si>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</si>
  <si>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</si>
  <si>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</si>
  <si>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</si>
  <si>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</si>
  <si>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</si>
  <si>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</si>
  <si>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</si>
  <si>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</si>
  <si>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</si>
  <si>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</si>
  <si>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</si>
  <si>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</si>
  <si>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</si>
  <si>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</si>
  <si>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</si>
  <si>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</si>
  <si>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</si>
  <si>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</si>
  <si>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</si>
  <si>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</si>
  <si>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</si>
  <si>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</si>
  <si>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</si>
  <si>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</si>
  <si>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</si>
  <si>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</si>
  <si>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</si>
  <si>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</si>
  <si>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</si>
  <si>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</si>
  <si>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</si>
  <si>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</si>
  <si>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</si>
  <si>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</si>
  <si>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</si>
  <si>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</si>
  <si>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</si>
  <si>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</si>
  <si>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</si>
  <si>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</si>
  <si>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</si>
  <si>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</si>
  <si>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</si>
  <si>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</si>
  <si>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</si>
  <si>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</si>
  <si>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</si>
  <si>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</si>
  <si>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</si>
  <si>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</si>
  <si>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</si>
  <si>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</si>
  <si>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</si>
  <si>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</si>
  <si>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</si>
  <si>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</si>
  <si>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</si>
  <si>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</si>
  <si>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</si>
  <si>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</si>
  <si>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</si>
  <si>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</si>
  <si>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</si>
  <si>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</si>
  <si>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</si>
  <si>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</si>
  <si>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</si>
  <si>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</si>
  <si>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</si>
  <si>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</si>
  <si>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</si>
  <si>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</si>
  <si>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</si>
  <si>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</si>
  <si>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</si>
  <si>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</si>
  <si>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</si>
  <si>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</si>
  <si>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</si>
  <si>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</si>
  <si>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</si>
  <si>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</si>
  <si>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</si>
  <si>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</si>
  <si>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</si>
  <si>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</si>
  <si>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</si>
  <si>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</si>
  <si>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</si>
  <si>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</si>
  <si>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</si>
  <si>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</si>
  <si>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</si>
  <si>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</si>
  <si>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</si>
  <si>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</si>
  <si>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</si>
  <si>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</si>
  <si>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</si>
  <si>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</si>
  <si>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</si>
  <si>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</si>
  <si>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</si>
  <si>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</si>
  <si>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</si>
  <si>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</si>
  <si>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</si>
  <si>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</si>
  <si>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</si>
  <si>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</si>
  <si>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</si>
  <si>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</si>
  <si>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</si>
  <si>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</si>
  <si>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</si>
  <si>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</si>
  <si>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</si>
  <si>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</si>
  <si>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</si>
  <si>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</si>
  <si>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</si>
  <si>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</si>
  <si>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</si>
  <si>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</si>
  <si>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</si>
  <si>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</si>
  <si>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</si>
  <si>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</si>
  <si>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</si>
  <si>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</si>
  <si>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</si>
  <si>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</si>
  <si>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</si>
  <si>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</si>
  <si>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</si>
  <si>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</si>
  <si>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</si>
  <si>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</si>
  <si>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</si>
  <si>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</si>
  <si>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</si>
  <si>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</si>
  <si>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</si>
  <si>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</si>
  <si>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</si>
  <si>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</si>
  <si>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</si>
  <si>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</si>
  <si>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</si>
  <si>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</si>
  <si>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</si>
  <si>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</si>
  <si>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</si>
  <si>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</si>
  <si>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</si>
  <si>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</si>
  <si>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</si>
  <si>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</si>
  <si>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</si>
  <si>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</si>
  <si>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</si>
  <si>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</si>
  <si>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</si>
  <si>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</si>
  <si>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</si>
  <si>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</si>
  <si>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</si>
  <si>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</si>
  <si>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</si>
  <si>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</si>
  <si>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</si>
  <si>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</si>
  <si>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</si>
  <si>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</si>
  <si>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</si>
  <si>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</si>
  <si>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</si>
  <si>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</si>
  <si>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</si>
  <si>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</si>
  <si>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</si>
  <si>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</si>
  <si>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</si>
  <si>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</si>
  <si>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</si>
  <si>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</si>
  <si>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</si>
  <si>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</si>
  <si>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</si>
  <si>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</si>
  <si>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</si>
  <si>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</si>
  <si>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</si>
  <si>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</si>
  <si>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</si>
  <si>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</si>
  <si>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</si>
  <si>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</si>
  <si>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</si>
  <si>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</si>
  <si>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</si>
  <si>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</si>
  <si>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</si>
  <si>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</si>
  <si>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</si>
  <si>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</si>
  <si>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</si>
  <si>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</si>
  <si>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</si>
  <si>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</si>
  <si>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</si>
  <si>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</si>
  <si>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</si>
  <si>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</si>
  <si>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</si>
  <si>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</si>
  <si>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</si>
  <si>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</si>
  <si>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</si>
  <si>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</si>
  <si>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</si>
  <si>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</si>
  <si>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</si>
  <si>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</si>
  <si>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</si>
  <si>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</si>
  <si>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</si>
  <si>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</si>
  <si>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</si>
  <si>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</si>
  <si>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</si>
  <si>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</si>
  <si>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</si>
  <si>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</si>
  <si>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</si>
  <si>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</si>
  <si>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</si>
  <si>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</si>
  <si>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</si>
  <si>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</si>
  <si>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</si>
  <si>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</si>
  <si>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</si>
  <si>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</si>
  <si>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</si>
  <si>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</si>
  <si>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</si>
  <si>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</si>
  <si>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</si>
  <si>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</si>
  <si>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</si>
  <si>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</si>
  <si>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</si>
  <si>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</si>
  <si>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</si>
  <si>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</si>
  <si>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</si>
  <si>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</si>
  <si>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</si>
  <si>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</si>
  <si>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</si>
  <si>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</si>
  <si>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</si>
  <si>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</si>
  <si>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</si>
  <si>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</si>
  <si>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</si>
  <si>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</si>
  <si>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</si>
  <si>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</si>
  <si>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</si>
  <si>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</si>
  <si>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</si>
  <si>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</si>
  <si>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</si>
  <si>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</si>
  <si>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</si>
  <si>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</si>
  <si>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</si>
  <si>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</si>
  <si>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</si>
  <si>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</si>
  <si>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</si>
  <si>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</si>
  <si>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</si>
  <si>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</si>
  <si>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</si>
  <si>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</si>
  <si>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</si>
  <si>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</si>
  <si>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</si>
  <si>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</si>
  <si>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</si>
  <si>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</si>
  <si>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</si>
  <si>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</si>
  <si>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</si>
  <si>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</si>
  <si>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</si>
  <si>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</si>
  <si>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</si>
  <si>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</si>
  <si>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</si>
  <si>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</si>
  <si>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</si>
  <si>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</si>
  <si>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</si>
  <si>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</si>
  <si>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</si>
  <si>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</si>
  <si>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</si>
  <si>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</si>
  <si>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</si>
  <si>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</si>
  <si>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</si>
  <si>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</si>
  <si>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</si>
  <si>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</si>
  <si>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</si>
  <si>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</si>
  <si>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</si>
  <si>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</si>
  <si>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</si>
  <si>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</si>
  <si>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</si>
  <si>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</si>
  <si>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</si>
  <si>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</si>
  <si>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</si>
  <si>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</si>
  <si>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</si>
  <si>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</si>
  <si>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</si>
  <si>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</si>
  <si>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</si>
  <si>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</si>
  <si>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</si>
  <si>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</si>
  <si>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</si>
  <si>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</si>
  <si>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</si>
  <si>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</si>
  <si>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</si>
  <si>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</si>
  <si>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</si>
  <si>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</si>
  <si>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</si>
  <si>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</si>
  <si>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</si>
  <si>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</si>
  <si>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</si>
  <si>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</si>
  <si>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</si>
  <si>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</si>
  <si>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</si>
  <si>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</si>
  <si>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</si>
  <si>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</si>
  <si>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</si>
  <si>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</si>
  <si>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</si>
  <si>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</si>
  <si>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</si>
  <si>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</si>
  <si>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</si>
  <si>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</si>
  <si>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</si>
  <si>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</si>
  <si>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</si>
  <si>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</si>
  <si>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</si>
  <si>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</si>
  <si>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</si>
  <si>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</si>
  <si>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</si>
  <si>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</si>
  <si>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</si>
  <si>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</si>
  <si>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</si>
  <si>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</si>
  <si>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</si>
  <si>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</si>
  <si>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</si>
  <si>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</si>
  <si>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</si>
  <si>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</si>
  <si>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</si>
  <si>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</si>
  <si>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</si>
  <si>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</si>
  <si>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</si>
  <si>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</si>
  <si>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</si>
  <si>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</si>
  <si>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</si>
  <si>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</si>
  <si>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</si>
  <si>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</si>
  <si>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</si>
  <si>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</si>
  <si>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</si>
  <si>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</si>
  <si>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</si>
  <si>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</si>
  <si>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</si>
  <si>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</si>
  <si>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</si>
  <si>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</si>
  <si>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</si>
  <si>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</si>
  <si>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</si>
  <si>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</si>
  <si>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</si>
  <si>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</si>
  <si>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</si>
  <si>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</si>
  <si>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</si>
  <si>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</si>
  <si>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</si>
  <si>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</si>
  <si>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</si>
  <si>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</si>
  <si>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</si>
  <si>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</si>
  <si>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</si>
  <si>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</si>
  <si>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</si>
  <si>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</si>
  <si>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</si>
  <si>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</si>
  <si>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</si>
  <si>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</si>
  <si>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</si>
  <si>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</si>
  <si>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</si>
  <si>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</si>
  <si>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</si>
  <si>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ムーンショット型研究開発プログラム</t>
  </si>
  <si>
    <t>政策統括官（科学技術・イノベーション担当）</t>
  </si>
  <si>
    <t>参事官（革新的研究開発推進プログラム担当）</t>
  </si>
  <si>
    <t>鈴木　富男</t>
  </si>
  <si>
    <t>○</t>
  </si>
  <si>
    <t>科学技術基本法（平７法１３０）、
内閣府設置法（平１１法８９）第４条及び第２６条</t>
  </si>
  <si>
    <t>科学技術イノベーション創造推進費（内数）</t>
  </si>
  <si>
    <t>統合イノベーション戦略（平成30年6月15日閣議決定）、経済財政運営と改革の基本方針（平成30年6月15日閣議決定）、未来投資戦略2018（平成30年6月15日閣議決定）</t>
  </si>
  <si>
    <t>-</t>
  </si>
  <si>
    <t>-</t>
  </si>
  <si>
    <t>-</t>
  </si>
  <si>
    <t>ムーンショット目標の達成数
（未定）</t>
  </si>
  <si>
    <t>ムーンショット目標については、今後、ビジョナリー会議（仮称）において、有責者等から様々な意見等を聴取しながら設定することとする。</t>
  </si>
  <si>
    <t>ムーンショット目標達成に寄与する革新的な研究開発成果の創出数（ムーンショット型）</t>
  </si>
  <si>
    <t>将来の産業・社会のあり方を大きく変革する革新的かつ独創的な研究成果を生み出し、解決困難な社会課題の解決による破壊的イノベーションの創出を主導するため、統合イノベーション戦略及び経済財政運営と改革の基本方針に基づき、より野心的な構想の下、関係省庁が一体となって集中・重点的に挑戦的研究開発を推進する仕組みを整備し、政府全体として非連続的なイノベーションを生み出す研究開発を継続的かつ安定的に推進する。</t>
  </si>
  <si>
    <t>・総合科学技術・イノベーション会議（CSTI）が、国として中長期的に取り組むべき重要課題等を特定し、解決すべき野心的な目標等（ムーンショット目標（仮称））を設定することにより、当該目標を踏まえ、文部科学省、経済産業省等の関係府省が所掌に応じ、関連するプログラム構想を策定し、相互に連携して挑戦的研究開発を推進する。
・研究開発プログラムの実施に当たっては、関連する推進施策を文部科学省及び経済産業省がそれぞれ31年度概算要求を行うとともに、その他府省の所掌に係る研究開発予算を内閣府が一括して概算要求を行い、関係府省を通じて、研究開発法人等への運営費交付金等として移し替え、研究開発法人等から研究主体（大学、研究法人等）に委託費又は補助金等の形で交付する。
・また、直面する政策課題等の解決に向け、世界中から多様なアイデアや知恵を募集し、その実現可能性を競いながら研究開発を進めるアワード型研究開発を合わせて導入する。</t>
  </si>
  <si>
    <t>今後、予算編成過程において有識者等で構成するビジョナリー会議（仮称）を設置し、10～30年程度先の未来を見据えたムーンショット目標（３課題程度）を設定予定</t>
  </si>
  <si>
    <t>本事業は、将来の産業・社会のあり方を大きく変革する革新的かつ独創的な研究開発成果を生み出し、我が国及び国際社会が掲げる困難な課題解決を図ることを目的として、ＣＳＴＩが様々な有識者等（ビジョナリー会議等）から意見聴取を行い、目標設定することとしており、それらプロセスにおいて国民・社会ニーズは的確に反映される。</t>
  </si>
  <si>
    <t>本事業は、将来の産業・社会のあり方を大きく変革するような革新的かつ独創的な研究開発を推進するため、国内外からトップレベルの研究者を集め、関係府省が分担・連携して必要な研究開発を推進する必要があるため、自治体や民間等に委ねることは困難である。</t>
  </si>
  <si>
    <t>本事業は、破壊的イノベーション創出に向けた最近の欧米や中国等における研究開発動向を踏まえ、統合イノベーション戦略及び経済財政運営と改革の基本方針において、「関係府省庁が一体となって集中・重点的に研究開発を推進する」とされたものであり、目標達成手段及び政策的な優先度は適切かつ高いものである。</t>
  </si>
  <si>
    <t>（必要な経費）／（ムーンショット目標数）　　　　　　　　　　　　</t>
  </si>
  <si>
    <t>関係府省から提案された政府課題等の解決数（アワード型）</t>
  </si>
  <si>
    <t>23億円/3目標</t>
  </si>
  <si>
    <t>関係府省や自治体等が直面する困難な政策課題等の解決</t>
  </si>
  <si>
    <t>関係府省等から提案された政策課題等の解決数</t>
  </si>
  <si>
    <t>アワード型研究開発プロジェクトについては、各分野の専門家等を含む選定委員会（仮称）において設定することとする。</t>
  </si>
  <si>
    <t>（必要な経費）／（アワード型研究開発課題数）</t>
  </si>
  <si>
    <t>7億円/10課題</t>
  </si>
  <si>
    <t>-</t>
  </si>
  <si>
    <t xml:space="preserve">「新しい日本のための優先課題推進枠」3,000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</si>
</sst>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24"/>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740</xdr:row>
      <xdr:rowOff>333375</xdr:rowOff>
    </xdr:from>
    <xdr:ext cx="2676525" cy="238125"/>
    <xdr:sp>
      <xdr:nvSpPr>
        <xdr:cNvPr id="1" name="テキスト ボックス 1"/>
        <xdr:cNvSpPr txBox="1">
          <a:spLocks noChangeArrowheads="1"/>
        </xdr:cNvSpPr>
      </xdr:nvSpPr>
      <xdr:spPr>
        <a:xfrm>
          <a:off x="1362075" y="43548300"/>
          <a:ext cx="26765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資金の流れ（現時点での予定のイメージ図）</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95250</xdr:colOff>
      <xdr:row>747</xdr:row>
      <xdr:rowOff>209550</xdr:rowOff>
    </xdr:from>
    <xdr:to>
      <xdr:col>28</xdr:col>
      <xdr:colOff>95250</xdr:colOff>
      <xdr:row>748</xdr:row>
      <xdr:rowOff>209550</xdr:rowOff>
    </xdr:to>
    <xdr:sp>
      <xdr:nvSpPr>
        <xdr:cNvPr id="2" name="直線矢印コネクタ 15"/>
        <xdr:cNvSpPr>
          <a:spLocks/>
        </xdr:cNvSpPr>
      </xdr:nvSpPr>
      <xdr:spPr>
        <a:xfrm>
          <a:off x="5695950" y="45891450"/>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747</xdr:row>
      <xdr:rowOff>200025</xdr:rowOff>
    </xdr:from>
    <xdr:to>
      <xdr:col>41</xdr:col>
      <xdr:colOff>66675</xdr:colOff>
      <xdr:row>748</xdr:row>
      <xdr:rowOff>209550</xdr:rowOff>
    </xdr:to>
    <xdr:sp>
      <xdr:nvSpPr>
        <xdr:cNvPr id="3" name="直線矢印コネクタ 17"/>
        <xdr:cNvSpPr>
          <a:spLocks/>
        </xdr:cNvSpPr>
      </xdr:nvSpPr>
      <xdr:spPr>
        <a:xfrm>
          <a:off x="8267700" y="4588192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742</xdr:row>
      <xdr:rowOff>266700</xdr:rowOff>
    </xdr:from>
    <xdr:to>
      <xdr:col>44</xdr:col>
      <xdr:colOff>190500</xdr:colOff>
      <xdr:row>750</xdr:row>
      <xdr:rowOff>57150</xdr:rowOff>
    </xdr:to>
    <xdr:grpSp>
      <xdr:nvGrpSpPr>
        <xdr:cNvPr id="4" name="グループ化 7"/>
        <xdr:cNvGrpSpPr>
          <a:grpSpLocks/>
        </xdr:cNvGrpSpPr>
      </xdr:nvGrpSpPr>
      <xdr:grpSpPr>
        <a:xfrm>
          <a:off x="2438400" y="44186475"/>
          <a:ext cx="6553200" cy="2609850"/>
          <a:chOff x="2195649" y="45691270"/>
          <a:chExt cx="6685927" cy="2612453"/>
        </a:xfrm>
        <a:solidFill>
          <a:srgbClr val="FFFFFF"/>
        </a:solidFill>
      </xdr:grpSpPr>
      <xdr:sp>
        <xdr:nvSpPr>
          <xdr:cNvPr id="5" name="テキスト ボックス 19"/>
          <xdr:cNvSpPr txBox="1">
            <a:spLocks noChangeArrowheads="1"/>
          </xdr:cNvSpPr>
        </xdr:nvSpPr>
        <xdr:spPr>
          <a:xfrm>
            <a:off x="3857102" y="45691270"/>
            <a:ext cx="3304519" cy="53620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2,300</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直線コネクタ 20"/>
          <xdr:cNvSpPr>
            <a:spLocks/>
          </xdr:cNvSpPr>
        </xdr:nvSpPr>
        <xdr:spPr>
          <a:xfrm>
            <a:off x="5518555" y="46227476"/>
            <a:ext cx="0" cy="116776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1"/>
          <xdr:cNvSpPr>
            <a:spLocks/>
          </xdr:cNvSpPr>
        </xdr:nvSpPr>
        <xdr:spPr>
          <a:xfrm>
            <a:off x="2934444" y="47394589"/>
            <a:ext cx="520833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22"/>
          <xdr:cNvSpPr>
            <a:spLocks/>
          </xdr:cNvSpPr>
        </xdr:nvSpPr>
        <xdr:spPr>
          <a:xfrm>
            <a:off x="2934444" y="47394589"/>
            <a:ext cx="0" cy="36378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23"/>
          <xdr:cNvSpPr txBox="1">
            <a:spLocks noChangeArrowheads="1"/>
          </xdr:cNvSpPr>
        </xdr:nvSpPr>
        <xdr:spPr>
          <a:xfrm>
            <a:off x="2195649" y="47758373"/>
            <a:ext cx="1495976" cy="5453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テキスト ボックス 24"/>
          <xdr:cNvSpPr txBox="1">
            <a:spLocks noChangeArrowheads="1"/>
          </xdr:cNvSpPr>
        </xdr:nvSpPr>
        <xdr:spPr>
          <a:xfrm>
            <a:off x="4764716" y="47758373"/>
            <a:ext cx="1495976" cy="5453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1" name="テキスト ボックス 26"/>
          <xdr:cNvSpPr txBox="1">
            <a:spLocks noChangeArrowheads="1"/>
          </xdr:cNvSpPr>
        </xdr:nvSpPr>
        <xdr:spPr>
          <a:xfrm>
            <a:off x="7385600" y="47748577"/>
            <a:ext cx="1495976" cy="536206"/>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2" name="テキスト ボックス 27"/>
          <xdr:cNvSpPr txBox="1">
            <a:spLocks noChangeArrowheads="1"/>
          </xdr:cNvSpPr>
        </xdr:nvSpPr>
        <xdr:spPr>
          <a:xfrm>
            <a:off x="5013767" y="46705555"/>
            <a:ext cx="1011246" cy="293901"/>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移し替え</a:t>
            </a:r>
          </a:p>
        </xdr:txBody>
      </xdr:sp>
    </xdr:grpSp>
    <xdr:clientData/>
  </xdr:twoCellAnchor>
  <xdr:twoCellAnchor>
    <xdr:from>
      <xdr:col>7</xdr:col>
      <xdr:colOff>47625</xdr:colOff>
      <xdr:row>741</xdr:row>
      <xdr:rowOff>333375</xdr:rowOff>
    </xdr:from>
    <xdr:to>
      <xdr:col>18</xdr:col>
      <xdr:colOff>104775</xdr:colOff>
      <xdr:row>742</xdr:row>
      <xdr:rowOff>323850</xdr:rowOff>
    </xdr:to>
    <xdr:sp>
      <xdr:nvSpPr>
        <xdr:cNvPr id="13" name="正方形/長方形 2"/>
        <xdr:cNvSpPr>
          <a:spLocks/>
        </xdr:cNvSpPr>
      </xdr:nvSpPr>
      <xdr:spPr>
        <a:xfrm>
          <a:off x="1447800" y="43900725"/>
          <a:ext cx="2257425" cy="342900"/>
        </a:xfrm>
        <a:prstGeom prst="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ムーンショット型研究開発費</a:t>
          </a:r>
          <a:r>
            <a:rPr lang="en-US" cap="none" sz="1200" b="0" i="0" u="none" baseline="0">
              <a:solidFill>
                <a:srgbClr val="000000"/>
              </a:solidFill>
            </a:rPr>
            <a:t>
</a:t>
          </a:r>
        </a:p>
      </xdr:txBody>
    </xdr:sp>
    <xdr:clientData/>
  </xdr:twoCellAnchor>
  <xdr:twoCellAnchor>
    <xdr:from>
      <xdr:col>7</xdr:col>
      <xdr:colOff>57150</xdr:colOff>
      <xdr:row>754</xdr:row>
      <xdr:rowOff>200025</xdr:rowOff>
    </xdr:from>
    <xdr:to>
      <xdr:col>18</xdr:col>
      <xdr:colOff>114300</xdr:colOff>
      <xdr:row>755</xdr:row>
      <xdr:rowOff>190500</xdr:rowOff>
    </xdr:to>
    <xdr:sp>
      <xdr:nvSpPr>
        <xdr:cNvPr id="14" name="正方形/長方形 14"/>
        <xdr:cNvSpPr>
          <a:spLocks/>
        </xdr:cNvSpPr>
      </xdr:nvSpPr>
      <xdr:spPr>
        <a:xfrm>
          <a:off x="1457325" y="48348900"/>
          <a:ext cx="2257425" cy="342900"/>
        </a:xfrm>
        <a:prstGeom prst="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２　アワード型研究開発費</a:t>
          </a:r>
          <a:r>
            <a:rPr lang="en-US" cap="none" sz="1200" b="0" i="0" u="none" baseline="0">
              <a:solidFill>
                <a:srgbClr val="000000"/>
              </a:solidFill>
            </a:rPr>
            <a:t>
</a:t>
          </a:r>
        </a:p>
      </xdr:txBody>
    </xdr:sp>
    <xdr:clientData/>
  </xdr:twoCellAnchor>
  <xdr:twoCellAnchor>
    <xdr:from>
      <xdr:col>8</xdr:col>
      <xdr:colOff>19050</xdr:colOff>
      <xdr:row>751</xdr:row>
      <xdr:rowOff>209550</xdr:rowOff>
    </xdr:from>
    <xdr:to>
      <xdr:col>15</xdr:col>
      <xdr:colOff>85725</xdr:colOff>
      <xdr:row>753</xdr:row>
      <xdr:rowOff>47625</xdr:rowOff>
    </xdr:to>
    <xdr:sp>
      <xdr:nvSpPr>
        <xdr:cNvPr id="15" name="テキスト ボックス 16"/>
        <xdr:cNvSpPr txBox="1">
          <a:spLocks noChangeArrowheads="1"/>
        </xdr:cNvSpPr>
      </xdr:nvSpPr>
      <xdr:spPr>
        <a:xfrm>
          <a:off x="1619250" y="47301150"/>
          <a:ext cx="146685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研究開発機関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751</xdr:row>
      <xdr:rowOff>228600</xdr:rowOff>
    </xdr:from>
    <xdr:to>
      <xdr:col>24</xdr:col>
      <xdr:colOff>66675</xdr:colOff>
      <xdr:row>753</xdr:row>
      <xdr:rowOff>66675</xdr:rowOff>
    </xdr:to>
    <xdr:sp>
      <xdr:nvSpPr>
        <xdr:cNvPr id="16" name="テキスト ボックス 25"/>
        <xdr:cNvSpPr txBox="1">
          <a:spLocks noChangeArrowheads="1"/>
        </xdr:cNvSpPr>
      </xdr:nvSpPr>
      <xdr:spPr>
        <a:xfrm>
          <a:off x="3400425" y="47320200"/>
          <a:ext cx="146685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研究開発機関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750</xdr:row>
      <xdr:rowOff>57150</xdr:rowOff>
    </xdr:from>
    <xdr:to>
      <xdr:col>15</xdr:col>
      <xdr:colOff>171450</xdr:colOff>
      <xdr:row>751</xdr:row>
      <xdr:rowOff>209550</xdr:rowOff>
    </xdr:to>
    <xdr:sp>
      <xdr:nvSpPr>
        <xdr:cNvPr id="17" name="カギ線コネクタ 4"/>
        <xdr:cNvSpPr>
          <a:spLocks/>
        </xdr:cNvSpPr>
      </xdr:nvSpPr>
      <xdr:spPr>
        <a:xfrm rot="5400000">
          <a:off x="2352675" y="46796325"/>
          <a:ext cx="819150" cy="504825"/>
        </a:xfrm>
        <a:prstGeom prst="bentConnector3">
          <a:avLst>
            <a:gd name="adj1" fmla="val 49055"/>
            <a:gd name="adj2" fmla="val -5712791"/>
            <a:gd name="adj3" fmla="val -6283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750</xdr:row>
      <xdr:rowOff>57150</xdr:rowOff>
    </xdr:from>
    <xdr:to>
      <xdr:col>20</xdr:col>
      <xdr:colOff>133350</xdr:colOff>
      <xdr:row>751</xdr:row>
      <xdr:rowOff>228600</xdr:rowOff>
    </xdr:to>
    <xdr:sp>
      <xdr:nvSpPr>
        <xdr:cNvPr id="18" name="カギ線コネクタ 6"/>
        <xdr:cNvSpPr>
          <a:spLocks/>
        </xdr:cNvSpPr>
      </xdr:nvSpPr>
      <xdr:spPr>
        <a:xfrm rot="16200000" flipH="1">
          <a:off x="3171825" y="46796325"/>
          <a:ext cx="962025" cy="523875"/>
        </a:xfrm>
        <a:prstGeom prst="bentConnector3">
          <a:avLst>
            <a:gd name="adj1" fmla="val 49092"/>
            <a:gd name="adj2" fmla="val 4864356"/>
            <a:gd name="adj3" fmla="val -60545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751</xdr:row>
      <xdr:rowOff>295275</xdr:rowOff>
    </xdr:from>
    <xdr:to>
      <xdr:col>31</xdr:col>
      <xdr:colOff>28575</xdr:colOff>
      <xdr:row>753</xdr:row>
      <xdr:rowOff>142875</xdr:rowOff>
    </xdr:to>
    <xdr:sp>
      <xdr:nvSpPr>
        <xdr:cNvPr id="19" name="テキスト ボックス 28"/>
        <xdr:cNvSpPr txBox="1">
          <a:spLocks noChangeArrowheads="1"/>
        </xdr:cNvSpPr>
      </xdr:nvSpPr>
      <xdr:spPr>
        <a:xfrm>
          <a:off x="4762500" y="47386875"/>
          <a:ext cx="1466850" cy="552450"/>
        </a:xfrm>
        <a:prstGeom prst="rect">
          <a:avLst/>
        </a:prstGeom>
        <a:no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　・　・</a:t>
          </a:r>
        </a:p>
      </xdr:txBody>
    </xdr:sp>
    <xdr:clientData/>
  </xdr:twoCellAnchor>
  <xdr:twoCellAnchor>
    <xdr:from>
      <xdr:col>16</xdr:col>
      <xdr:colOff>9525</xdr:colOff>
      <xdr:row>750</xdr:row>
      <xdr:rowOff>285750</xdr:rowOff>
    </xdr:from>
    <xdr:to>
      <xdr:col>27</xdr:col>
      <xdr:colOff>95250</xdr:colOff>
      <xdr:row>751</xdr:row>
      <xdr:rowOff>295275</xdr:rowOff>
    </xdr:to>
    <xdr:sp>
      <xdr:nvSpPr>
        <xdr:cNvPr id="20" name="カギ線コネクタ 29"/>
        <xdr:cNvSpPr>
          <a:spLocks/>
        </xdr:cNvSpPr>
      </xdr:nvSpPr>
      <xdr:spPr>
        <a:xfrm>
          <a:off x="3209925" y="47024925"/>
          <a:ext cx="2286000" cy="361950"/>
        </a:xfrm>
        <a:prstGeom prst="bentConnector2">
          <a:avLst>
            <a:gd name="adj1" fmla="val -190416"/>
            <a:gd name="adj2" fmla="val -13044736"/>
            <a:gd name="adj3" fmla="val -19041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756</xdr:row>
      <xdr:rowOff>0</xdr:rowOff>
    </xdr:from>
    <xdr:to>
      <xdr:col>36</xdr:col>
      <xdr:colOff>38100</xdr:colOff>
      <xdr:row>756</xdr:row>
      <xdr:rowOff>533400</xdr:rowOff>
    </xdr:to>
    <xdr:sp>
      <xdr:nvSpPr>
        <xdr:cNvPr id="21" name="テキスト ボックス 30"/>
        <xdr:cNvSpPr txBox="1">
          <a:spLocks noChangeArrowheads="1"/>
        </xdr:cNvSpPr>
      </xdr:nvSpPr>
      <xdr:spPr>
        <a:xfrm>
          <a:off x="4000500" y="48853725"/>
          <a:ext cx="323850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758</xdr:row>
      <xdr:rowOff>0</xdr:rowOff>
    </xdr:from>
    <xdr:to>
      <xdr:col>31</xdr:col>
      <xdr:colOff>161925</xdr:colOff>
      <xdr:row>758</xdr:row>
      <xdr:rowOff>542925</xdr:rowOff>
    </xdr:to>
    <xdr:sp>
      <xdr:nvSpPr>
        <xdr:cNvPr id="22" name="テキスト ボックス 31"/>
        <xdr:cNvSpPr txBox="1">
          <a:spLocks noChangeArrowheads="1"/>
        </xdr:cNvSpPr>
      </xdr:nvSpPr>
      <xdr:spPr>
        <a:xfrm>
          <a:off x="4895850" y="50187225"/>
          <a:ext cx="146685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業務実施機関</a:t>
          </a:r>
        </a:p>
      </xdr:txBody>
    </xdr:sp>
    <xdr:clientData/>
  </xdr:twoCellAnchor>
  <xdr:twoCellAnchor>
    <xdr:from>
      <xdr:col>28</xdr:col>
      <xdr:colOff>19050</xdr:colOff>
      <xdr:row>756</xdr:row>
      <xdr:rowOff>533400</xdr:rowOff>
    </xdr:from>
    <xdr:to>
      <xdr:col>28</xdr:col>
      <xdr:colOff>28575</xdr:colOff>
      <xdr:row>758</xdr:row>
      <xdr:rowOff>0</xdr:rowOff>
    </xdr:to>
    <xdr:sp>
      <xdr:nvSpPr>
        <xdr:cNvPr id="23" name="直線矢印コネクタ 32"/>
        <xdr:cNvSpPr>
          <a:spLocks/>
        </xdr:cNvSpPr>
      </xdr:nvSpPr>
      <xdr:spPr>
        <a:xfrm>
          <a:off x="5619750" y="49387125"/>
          <a:ext cx="9525" cy="800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757</xdr:row>
      <xdr:rowOff>180975</xdr:rowOff>
    </xdr:from>
    <xdr:to>
      <xdr:col>30</xdr:col>
      <xdr:colOff>152400</xdr:colOff>
      <xdr:row>757</xdr:row>
      <xdr:rowOff>476250</xdr:rowOff>
    </xdr:to>
    <xdr:sp>
      <xdr:nvSpPr>
        <xdr:cNvPr id="24" name="テキスト ボックス 33"/>
        <xdr:cNvSpPr txBox="1">
          <a:spLocks noChangeArrowheads="1"/>
        </xdr:cNvSpPr>
      </xdr:nvSpPr>
      <xdr:spPr>
        <a:xfrm>
          <a:off x="5162550" y="49701450"/>
          <a:ext cx="990600" cy="29527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委託等</a:t>
          </a:r>
        </a:p>
      </xdr:txBody>
    </xdr:sp>
    <xdr:clientData/>
  </xdr:twoCellAnchor>
  <xdr:twoCellAnchor>
    <xdr:from>
      <xdr:col>16</xdr:col>
      <xdr:colOff>9525</xdr:colOff>
      <xdr:row>750</xdr:row>
      <xdr:rowOff>66675</xdr:rowOff>
    </xdr:from>
    <xdr:to>
      <xdr:col>21</xdr:col>
      <xdr:colOff>0</xdr:colOff>
      <xdr:row>751</xdr:row>
      <xdr:rowOff>9525</xdr:rowOff>
    </xdr:to>
    <xdr:sp>
      <xdr:nvSpPr>
        <xdr:cNvPr id="25" name="テキスト ボックス 34"/>
        <xdr:cNvSpPr txBox="1">
          <a:spLocks noChangeArrowheads="1"/>
        </xdr:cNvSpPr>
      </xdr:nvSpPr>
      <xdr:spPr>
        <a:xfrm>
          <a:off x="3209925" y="46805850"/>
          <a:ext cx="990600" cy="2952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委託等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465</v>
      </c>
      <c r="AP2" s="923"/>
      <c r="AQ2" s="923"/>
      <c r="AR2" s="65" t="str">
        <f>IF(OR(AO2="　",AO2=""),"","-")</f>
        <v>-</v>
      </c>
      <c r="AS2" s="924">
        <v>2</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469</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470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463</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472</v>
      </c>
      <c r="AF5" s="684"/>
      <c r="AG5" s="684"/>
      <c r="AH5" s="684"/>
      <c r="AI5" s="684"/>
      <c r="AJ5" s="684"/>
      <c r="AK5" s="684"/>
      <c r="AL5" s="684"/>
      <c r="AM5" s="684"/>
      <c r="AN5" s="684"/>
      <c r="AO5" s="684"/>
      <c r="AP5" s="685"/>
      <c r="AQ5" s="686" t="s">
        <v>473</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475</v>
      </c>
      <c r="H7" s="481"/>
      <c r="I7" s="481"/>
      <c r="J7" s="481"/>
      <c r="K7" s="481"/>
      <c r="L7" s="481"/>
      <c r="M7" s="481"/>
      <c r="N7" s="481"/>
      <c r="O7" s="481"/>
      <c r="P7" s="481"/>
      <c r="Q7" s="481"/>
      <c r="R7" s="481"/>
      <c r="S7" s="481"/>
      <c r="T7" s="481"/>
      <c r="U7" s="481"/>
      <c r="V7" s="481"/>
      <c r="W7" s="481"/>
      <c r="X7" s="482"/>
      <c r="Y7" s="906" t="s">
        <v>467</v>
      </c>
      <c r="Z7" s="425"/>
      <c r="AA7" s="425"/>
      <c r="AB7" s="425"/>
      <c r="AC7" s="425"/>
      <c r="AD7" s="907"/>
      <c r="AE7" s="896" t="s">
        <v>477</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科学技術・イノベーション</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484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102" customHeight="1">
      <c r="A10" s="645" t="s">
        <v>29</v>
      </c>
      <c r="B10" s="646"/>
      <c r="C10" s="646"/>
      <c r="D10" s="646"/>
      <c r="E10" s="646"/>
      <c r="F10" s="646"/>
      <c r="G10" s="739" t="s">
        <v>485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直接実施、委託・請負、交付、その他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480</v>
      </c>
      <c r="Q13" s="643"/>
      <c r="R13" s="643"/>
      <c r="S13" s="643"/>
      <c r="T13" s="643"/>
      <c r="U13" s="643"/>
      <c r="V13" s="644"/>
      <c r="W13" s="642" t="s">
        <v>478</v>
      </c>
      <c r="X13" s="643"/>
      <c r="Y13" s="643"/>
      <c r="Z13" s="643"/>
      <c r="AA13" s="643"/>
      <c r="AB13" s="643"/>
      <c r="AC13" s="644"/>
      <c r="AD13" s="642" t="s">
        <v>478</v>
      </c>
      <c r="AE13" s="643"/>
      <c r="AF13" s="643"/>
      <c r="AG13" s="643"/>
      <c r="AH13" s="643"/>
      <c r="AI13" s="643"/>
      <c r="AJ13" s="644"/>
      <c r="AK13" s="642" t="s">
        <v>478</v>
      </c>
      <c r="AL13" s="643"/>
      <c r="AM13" s="643"/>
      <c r="AN13" s="643"/>
      <c r="AO13" s="643"/>
      <c r="AP13" s="643"/>
      <c r="AQ13" s="644"/>
      <c r="AR13" s="903">
        <v>3000</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478</v>
      </c>
      <c r="Q14" s="643"/>
      <c r="R14" s="643"/>
      <c r="S14" s="643"/>
      <c r="T14" s="643"/>
      <c r="U14" s="643"/>
      <c r="V14" s="644"/>
      <c r="W14" s="642" t="s">
        <v>478</v>
      </c>
      <c r="X14" s="643"/>
      <c r="Y14" s="643"/>
      <c r="Z14" s="643"/>
      <c r="AA14" s="643"/>
      <c r="AB14" s="643"/>
      <c r="AC14" s="644"/>
      <c r="AD14" s="642" t="s">
        <v>478</v>
      </c>
      <c r="AE14" s="643"/>
      <c r="AF14" s="643"/>
      <c r="AG14" s="643"/>
      <c r="AH14" s="643"/>
      <c r="AI14" s="643"/>
      <c r="AJ14" s="644"/>
      <c r="AK14" s="642" t="s">
        <v>478</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478</v>
      </c>
      <c r="Q15" s="643"/>
      <c r="R15" s="643"/>
      <c r="S15" s="643"/>
      <c r="T15" s="643"/>
      <c r="U15" s="643"/>
      <c r="V15" s="644"/>
      <c r="W15" s="642" t="s">
        <v>478</v>
      </c>
      <c r="X15" s="643"/>
      <c r="Y15" s="643"/>
      <c r="Z15" s="643"/>
      <c r="AA15" s="643"/>
      <c r="AB15" s="643"/>
      <c r="AC15" s="644"/>
      <c r="AD15" s="642" t="s">
        <v>478</v>
      </c>
      <c r="AE15" s="643"/>
      <c r="AF15" s="643"/>
      <c r="AG15" s="643"/>
      <c r="AH15" s="643"/>
      <c r="AI15" s="643"/>
      <c r="AJ15" s="644"/>
      <c r="AK15" s="642" t="s">
        <v>478</v>
      </c>
      <c r="AL15" s="643"/>
      <c r="AM15" s="643"/>
      <c r="AN15" s="643"/>
      <c r="AO15" s="643"/>
      <c r="AP15" s="643"/>
      <c r="AQ15" s="644"/>
      <c r="AR15" s="642" t="s">
        <v>498</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478</v>
      </c>
      <c r="Q16" s="643"/>
      <c r="R16" s="643"/>
      <c r="S16" s="643"/>
      <c r="T16" s="643"/>
      <c r="U16" s="643"/>
      <c r="V16" s="644"/>
      <c r="W16" s="642" t="s">
        <v>478</v>
      </c>
      <c r="X16" s="643"/>
      <c r="Y16" s="643"/>
      <c r="Z16" s="643"/>
      <c r="AA16" s="643"/>
      <c r="AB16" s="643"/>
      <c r="AC16" s="644"/>
      <c r="AD16" s="642" t="s">
        <v>478</v>
      </c>
      <c r="AE16" s="643"/>
      <c r="AF16" s="643"/>
      <c r="AG16" s="643"/>
      <c r="AH16" s="643"/>
      <c r="AI16" s="643"/>
      <c r="AJ16" s="644"/>
      <c r="AK16" s="642" t="s">
        <v>478</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478</v>
      </c>
      <c r="Q17" s="643"/>
      <c r="R17" s="643"/>
      <c r="S17" s="643"/>
      <c r="T17" s="643"/>
      <c r="U17" s="643"/>
      <c r="V17" s="644"/>
      <c r="W17" s="642" t="s">
        <v>478</v>
      </c>
      <c r="X17" s="643"/>
      <c r="Y17" s="643"/>
      <c r="Z17" s="643"/>
      <c r="AA17" s="643"/>
      <c r="AB17" s="643"/>
      <c r="AC17" s="644"/>
      <c r="AD17" s="642" t="s">
        <v>478</v>
      </c>
      <c r="AE17" s="643"/>
      <c r="AF17" s="643"/>
      <c r="AG17" s="643"/>
      <c r="AH17" s="643"/>
      <c r="AI17" s="643"/>
      <c r="AJ17" s="644"/>
      <c r="AK17" s="642" t="s">
        <v>478</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3000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55.5" customHeight="1">
      <c r="A23" s="951"/>
      <c r="B23" s="952"/>
      <c r="C23" s="952"/>
      <c r="D23" s="952"/>
      <c r="E23" s="952"/>
      <c r="F23" s="953"/>
      <c r="G23" s="936" t="s">
        <v>476</v>
      </c>
      <c r="H23" s="937"/>
      <c r="I23" s="937"/>
      <c r="J23" s="937"/>
      <c r="K23" s="937"/>
      <c r="L23" s="937"/>
      <c r="M23" s="937"/>
      <c r="N23" s="937"/>
      <c r="O23" s="938"/>
      <c r="P23" s="903" t="s">
        <v>480</v>
      </c>
      <c r="Q23" s="904"/>
      <c r="R23" s="904"/>
      <c r="S23" s="904"/>
      <c r="T23" s="904"/>
      <c r="U23" s="904"/>
      <c r="V23" s="921"/>
      <c r="W23" s="903">
        <v>3000</v>
      </c>
      <c r="X23" s="904"/>
      <c r="Y23" s="904"/>
      <c r="Z23" s="904"/>
      <c r="AA23" s="904"/>
      <c r="AB23" s="904"/>
      <c r="AC23" s="921"/>
      <c r="AD23" s="958" t="s">
        <v>499</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t="e">
        <f>P29-SUM(P23:P27)</f>
        <v>#VALUE!</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t="str">
        <f>AK13</f>
        <v>-</v>
      </c>
      <c r="Q29" s="918"/>
      <c r="R29" s="918"/>
      <c r="S29" s="918"/>
      <c r="T29" s="918"/>
      <c r="U29" s="918"/>
      <c r="V29" s="919"/>
      <c r="W29" s="917">
        <f>AR13</f>
        <v>3000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36</v>
      </c>
      <c r="AR31" s="179"/>
      <c r="AS31" s="112" t="s">
        <v>308</v>
      </c>
      <c r="AT31" s="113"/>
      <c r="AU31" s="178">
        <v>41</v>
      </c>
      <c r="AV31" s="178"/>
      <c r="AW31" s="380" t="s">
        <v>296</v>
      </c>
      <c r="AX31" s="381"/>
    </row>
    <row r="32" spans="1:50" ht="23.25" customHeight="1">
      <c r="A32" s="385"/>
      <c r="B32" s="383"/>
      <c r="C32" s="383"/>
      <c r="D32" s="383"/>
      <c r="E32" s="383"/>
      <c r="F32" s="384"/>
      <c r="G32" s="546" t="s">
        <v>486</v>
      </c>
      <c r="H32" s="547"/>
      <c r="I32" s="547"/>
      <c r="J32" s="547"/>
      <c r="K32" s="547"/>
      <c r="L32" s="547"/>
      <c r="M32" s="547"/>
      <c r="N32" s="547"/>
      <c r="O32" s="548"/>
      <c r="P32" s="84" t="s">
        <v>481</v>
      </c>
      <c r="Q32" s="84"/>
      <c r="R32" s="84"/>
      <c r="S32" s="84"/>
      <c r="T32" s="84"/>
      <c r="U32" s="84"/>
      <c r="V32" s="84"/>
      <c r="W32" s="84"/>
      <c r="X32" s="85"/>
      <c r="Y32" s="453" t="s">
        <v>12</v>
      </c>
      <c r="Z32" s="513"/>
      <c r="AA32" s="514"/>
      <c r="AB32" s="443" t="s">
        <v>480</v>
      </c>
      <c r="AC32" s="443"/>
      <c r="AD32" s="443"/>
      <c r="AE32" s="197" t="s">
        <v>480</v>
      </c>
      <c r="AF32" s="198"/>
      <c r="AG32" s="198"/>
      <c r="AH32" s="198"/>
      <c r="AI32" s="197" t="s">
        <v>478</v>
      </c>
      <c r="AJ32" s="198"/>
      <c r="AK32" s="198"/>
      <c r="AL32" s="198"/>
      <c r="AM32" s="197" t="s">
        <v>478</v>
      </c>
      <c r="AN32" s="198"/>
      <c r="AO32" s="198"/>
      <c r="AP32" s="198"/>
      <c r="AQ32" s="319" t="s">
        <v>478</v>
      </c>
      <c r="AR32" s="186"/>
      <c r="AS32" s="186"/>
      <c r="AT32" s="320"/>
      <c r="AU32" s="198" t="s">
        <v>478</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480</v>
      </c>
      <c r="AC33" s="505"/>
      <c r="AD33" s="505"/>
      <c r="AE33" s="197" t="s">
        <v>478</v>
      </c>
      <c r="AF33" s="198"/>
      <c r="AG33" s="198"/>
      <c r="AH33" s="198"/>
      <c r="AI33" s="197" t="s">
        <v>478</v>
      </c>
      <c r="AJ33" s="198"/>
      <c r="AK33" s="198"/>
      <c r="AL33" s="198"/>
      <c r="AM33" s="197" t="s">
        <v>478</v>
      </c>
      <c r="AN33" s="198"/>
      <c r="AO33" s="198"/>
      <c r="AP33" s="198"/>
      <c r="AQ33" s="319" t="s">
        <v>478</v>
      </c>
      <c r="AR33" s="186"/>
      <c r="AS33" s="186"/>
      <c r="AT33" s="320"/>
      <c r="AU33" s="198">
        <v>3</v>
      </c>
      <c r="AV33" s="198"/>
      <c r="AW33" s="198"/>
      <c r="AX33" s="200"/>
    </row>
    <row r="34" spans="1:50" ht="59.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478</v>
      </c>
      <c r="AF34" s="198"/>
      <c r="AG34" s="198"/>
      <c r="AH34" s="198"/>
      <c r="AI34" s="197" t="s">
        <v>478</v>
      </c>
      <c r="AJ34" s="198"/>
      <c r="AK34" s="198"/>
      <c r="AL34" s="198"/>
      <c r="AM34" s="197" t="s">
        <v>478</v>
      </c>
      <c r="AN34" s="198"/>
      <c r="AO34" s="198"/>
      <c r="AP34" s="198"/>
      <c r="AQ34" s="319" t="s">
        <v>478</v>
      </c>
      <c r="AR34" s="186"/>
      <c r="AS34" s="186"/>
      <c r="AT34" s="320"/>
      <c r="AU34" s="198" t="s">
        <v>478</v>
      </c>
      <c r="AV34" s="198"/>
      <c r="AW34" s="198"/>
      <c r="AX34" s="200"/>
    </row>
    <row r="35" spans="1:50" ht="23.25" customHeight="1">
      <c r="A35" s="205" t="s">
        <v>446</v>
      </c>
      <c r="B35" s="206"/>
      <c r="C35" s="206"/>
      <c r="D35" s="206"/>
      <c r="E35" s="206"/>
      <c r="F35" s="207"/>
      <c r="G35" s="211" t="s">
        <v>482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v>32</v>
      </c>
      <c r="AR38" s="179"/>
      <c r="AS38" s="112" t="s">
        <v>308</v>
      </c>
      <c r="AT38" s="113"/>
      <c r="AU38" s="178">
        <v>33</v>
      </c>
      <c r="AV38" s="178"/>
      <c r="AW38" s="380" t="s">
        <v>296</v>
      </c>
      <c r="AX38" s="381"/>
    </row>
    <row r="39" spans="1:50" ht="23.25" customHeight="1">
      <c r="A39" s="385"/>
      <c r="B39" s="383"/>
      <c r="C39" s="383"/>
      <c r="D39" s="383"/>
      <c r="E39" s="383"/>
      <c r="F39" s="384"/>
      <c r="G39" s="546" t="s">
        <v>493</v>
      </c>
      <c r="H39" s="547"/>
      <c r="I39" s="547"/>
      <c r="J39" s="547"/>
      <c r="K39" s="547"/>
      <c r="L39" s="547"/>
      <c r="M39" s="547"/>
      <c r="N39" s="547"/>
      <c r="O39" s="548"/>
      <c r="P39" s="84" t="s">
        <v>494</v>
      </c>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v>15</v>
      </c>
      <c r="AR40" s="186"/>
      <c r="AS40" s="186"/>
      <c r="AT40" s="320"/>
      <c r="AU40" s="198">
        <v>30</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c r="A42" s="205" t="s">
        <v>446</v>
      </c>
      <c r="B42" s="206"/>
      <c r="C42" s="206"/>
      <c r="D42" s="206"/>
      <c r="E42" s="206"/>
      <c r="F42" s="207"/>
      <c r="G42" s="211" t="s">
        <v>495</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56.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t="s">
        <v>480</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56.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56.2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483</v>
      </c>
      <c r="H101" s="84"/>
      <c r="I101" s="84"/>
      <c r="J101" s="84"/>
      <c r="K101" s="84"/>
      <c r="L101" s="84"/>
      <c r="M101" s="84"/>
      <c r="N101" s="84"/>
      <c r="O101" s="84"/>
      <c r="P101" s="84"/>
      <c r="Q101" s="84"/>
      <c r="R101" s="84"/>
      <c r="S101" s="84"/>
      <c r="T101" s="84"/>
      <c r="U101" s="84"/>
      <c r="V101" s="84"/>
      <c r="W101" s="84"/>
      <c r="X101" s="85"/>
      <c r="Y101" s="524" t="s">
        <v>54</v>
      </c>
      <c r="Z101" s="525"/>
      <c r="AA101" s="526"/>
      <c r="AB101" s="443" t="s">
        <v>478</v>
      </c>
      <c r="AC101" s="443"/>
      <c r="AD101" s="443"/>
      <c r="AE101" s="197" t="s">
        <v>478</v>
      </c>
      <c r="AF101" s="198"/>
      <c r="AG101" s="198"/>
      <c r="AH101" s="199"/>
      <c r="AI101" s="197" t="s">
        <v>478</v>
      </c>
      <c r="AJ101" s="198"/>
      <c r="AK101" s="198"/>
      <c r="AL101" s="199"/>
      <c r="AM101" s="197" t="s">
        <v>478</v>
      </c>
      <c r="AN101" s="198"/>
      <c r="AO101" s="198"/>
      <c r="AP101" s="199"/>
      <c r="AQ101" s="197" t="s">
        <v>478</v>
      </c>
      <c r="AR101" s="198"/>
      <c r="AS101" s="198"/>
      <c r="AT101" s="199"/>
      <c r="AU101" s="197" t="s">
        <v>478</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478</v>
      </c>
      <c r="AC102" s="443"/>
      <c r="AD102" s="443"/>
      <c r="AE102" s="400" t="s">
        <v>478</v>
      </c>
      <c r="AF102" s="400"/>
      <c r="AG102" s="400"/>
      <c r="AH102" s="400"/>
      <c r="AI102" s="400" t="s">
        <v>478</v>
      </c>
      <c r="AJ102" s="400"/>
      <c r="AK102" s="400"/>
      <c r="AL102" s="400"/>
      <c r="AM102" s="400" t="s">
        <v>478</v>
      </c>
      <c r="AN102" s="400"/>
      <c r="AO102" s="400"/>
      <c r="AP102" s="400"/>
      <c r="AQ102" s="252" t="s">
        <v>478</v>
      </c>
      <c r="AR102" s="253"/>
      <c r="AS102" s="253"/>
      <c r="AT102" s="298"/>
      <c r="AU102" s="252">
        <v>3</v>
      </c>
      <c r="AV102" s="253"/>
      <c r="AW102" s="253"/>
      <c r="AX102" s="298"/>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c r="A104" s="404"/>
      <c r="B104" s="405"/>
      <c r="C104" s="405"/>
      <c r="D104" s="405"/>
      <c r="E104" s="405"/>
      <c r="F104" s="406"/>
      <c r="G104" s="84" t="s">
        <v>491</v>
      </c>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v>10</v>
      </c>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hidden="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461</v>
      </c>
      <c r="AR115" s="577"/>
      <c r="AS115" s="577"/>
      <c r="AT115" s="577"/>
      <c r="AU115" s="577"/>
      <c r="AV115" s="577"/>
      <c r="AW115" s="577"/>
      <c r="AX115" s="578"/>
    </row>
    <row r="116" spans="1:50" ht="23.25" customHeight="1" hidden="1">
      <c r="A116" s="421"/>
      <c r="B116" s="422"/>
      <c r="C116" s="422"/>
      <c r="D116" s="422"/>
      <c r="E116" s="422"/>
      <c r="F116" s="423"/>
      <c r="G116" s="375" t="s">
        <v>460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hidden="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461</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461</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461</v>
      </c>
      <c r="AR124" s="577"/>
      <c r="AS124" s="577"/>
      <c r="AT124" s="577"/>
      <c r="AU124" s="577"/>
      <c r="AV124" s="577"/>
      <c r="AW124" s="577"/>
      <c r="AX124" s="578"/>
    </row>
    <row r="125" spans="1:50" ht="23.25" customHeight="1">
      <c r="A125" s="421"/>
      <c r="B125" s="422"/>
      <c r="C125" s="422"/>
      <c r="D125" s="422"/>
      <c r="E125" s="422"/>
      <c r="F125" s="423"/>
      <c r="G125" s="375" t="s">
        <v>490</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v>767</v>
      </c>
      <c r="AR125" s="400"/>
      <c r="AS125" s="400"/>
      <c r="AT125" s="400"/>
      <c r="AU125" s="400"/>
      <c r="AV125" s="400"/>
      <c r="AW125" s="400"/>
      <c r="AX125" s="532"/>
    </row>
    <row r="126" spans="1:50" ht="46.5" customHeight="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t="s">
        <v>492</v>
      </c>
      <c r="AR126" s="533"/>
      <c r="AS126" s="533"/>
      <c r="AT126" s="533"/>
      <c r="AU126" s="533"/>
      <c r="AV126" s="533"/>
      <c r="AW126" s="533"/>
      <c r="AX126" s="534"/>
    </row>
    <row r="127" spans="1:50" ht="23.25" customHeight="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461</v>
      </c>
      <c r="AR127" s="577"/>
      <c r="AS127" s="577"/>
      <c r="AT127" s="577"/>
      <c r="AU127" s="577"/>
      <c r="AV127" s="577"/>
      <c r="AW127" s="577"/>
      <c r="AX127" s="578"/>
    </row>
    <row r="128" spans="1:50" ht="23.25" customHeight="1">
      <c r="A128" s="421"/>
      <c r="B128" s="422"/>
      <c r="C128" s="422"/>
      <c r="D128" s="422"/>
      <c r="E128" s="422"/>
      <c r="F128" s="423"/>
      <c r="G128" s="375" t="s">
        <v>496</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t="s">
        <v>478</v>
      </c>
      <c r="AC128" s="445"/>
      <c r="AD128" s="446"/>
      <c r="AE128" s="400" t="s">
        <v>478</v>
      </c>
      <c r="AF128" s="400"/>
      <c r="AG128" s="400"/>
      <c r="AH128" s="400"/>
      <c r="AI128" s="400" t="s">
        <v>478</v>
      </c>
      <c r="AJ128" s="400"/>
      <c r="AK128" s="400"/>
      <c r="AL128" s="400"/>
      <c r="AM128" s="400" t="s">
        <v>478</v>
      </c>
      <c r="AN128" s="400"/>
      <c r="AO128" s="400"/>
      <c r="AP128" s="400"/>
      <c r="AQ128" s="400">
        <v>70</v>
      </c>
      <c r="AR128" s="400"/>
      <c r="AS128" s="400"/>
      <c r="AT128" s="400"/>
      <c r="AU128" s="400"/>
      <c r="AV128" s="400"/>
      <c r="AW128" s="400"/>
      <c r="AX128" s="532"/>
    </row>
    <row r="129" spans="1:50" ht="46.5" customHeight="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t="s">
        <v>478</v>
      </c>
      <c r="AF129" s="533"/>
      <c r="AG129" s="533"/>
      <c r="AH129" s="533"/>
      <c r="AI129" s="533" t="s">
        <v>478</v>
      </c>
      <c r="AJ129" s="533"/>
      <c r="AK129" s="533"/>
      <c r="AL129" s="533"/>
      <c r="AM129" s="533" t="s">
        <v>478</v>
      </c>
      <c r="AN129" s="533"/>
      <c r="AO129" s="533"/>
      <c r="AP129" s="533"/>
      <c r="AQ129" s="533" t="s">
        <v>497</v>
      </c>
      <c r="AR129" s="533"/>
      <c r="AS129" s="533"/>
      <c r="AT129" s="533"/>
      <c r="AU129" s="533"/>
      <c r="AV129" s="533"/>
      <c r="AW129" s="533"/>
      <c r="AX129" s="534"/>
    </row>
    <row r="130" spans="1:50" ht="27" customHeight="1">
      <c r="A130" s="167" t="s">
        <v>321</v>
      </c>
      <c r="B130" s="164"/>
      <c r="C130" s="163" t="s">
        <v>318</v>
      </c>
      <c r="D130" s="164"/>
      <c r="E130" s="148" t="s">
        <v>351</v>
      </c>
      <c r="F130" s="149"/>
      <c r="G130" s="150" t="s">
        <v>479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27" customHeight="1">
      <c r="A131" s="168"/>
      <c r="B131" s="165"/>
      <c r="C131" s="159"/>
      <c r="D131" s="165"/>
      <c r="E131" s="153" t="s">
        <v>350</v>
      </c>
      <c r="F131" s="154"/>
      <c r="G131" s="89" t="s">
        <v>479</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22.5" customHeight="1">
      <c r="A134" s="168"/>
      <c r="B134" s="165"/>
      <c r="C134" s="159"/>
      <c r="D134" s="165"/>
      <c r="E134" s="159"/>
      <c r="F134" s="160"/>
      <c r="G134" s="83" t="s">
        <v>479</v>
      </c>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22.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19.5" customHeight="1">
      <c r="A188" s="168"/>
      <c r="B188" s="165"/>
      <c r="C188" s="159"/>
      <c r="D188" s="165"/>
      <c r="E188" s="104" t="s">
        <v>479</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19.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5"/>
      <c r="E430" s="153" t="s">
        <v>340</v>
      </c>
      <c r="F430" s="154"/>
      <c r="G430" s="883" t="s">
        <v>336</v>
      </c>
      <c r="H430" s="102"/>
      <c r="I430" s="102"/>
      <c r="J430" s="884" t="s">
        <v>478</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c r="A433" s="168"/>
      <c r="B433" s="165"/>
      <c r="C433" s="159"/>
      <c r="D433" s="165"/>
      <c r="E433" s="321"/>
      <c r="F433" s="322"/>
      <c r="G433" s="83" t="s">
        <v>479</v>
      </c>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c r="A458" s="168"/>
      <c r="B458" s="165"/>
      <c r="C458" s="159"/>
      <c r="D458" s="165"/>
      <c r="E458" s="321"/>
      <c r="F458" s="322"/>
      <c r="G458" s="83" t="s">
        <v>479</v>
      </c>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479</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89.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474</v>
      </c>
      <c r="AE702" s="325"/>
      <c r="AF702" s="325"/>
      <c r="AG702" s="367" t="s">
        <v>487</v>
      </c>
      <c r="AH702" s="368"/>
      <c r="AI702" s="368"/>
      <c r="AJ702" s="368"/>
      <c r="AK702" s="368"/>
      <c r="AL702" s="368"/>
      <c r="AM702" s="368"/>
      <c r="AN702" s="368"/>
      <c r="AO702" s="368"/>
      <c r="AP702" s="368"/>
      <c r="AQ702" s="368"/>
      <c r="AR702" s="368"/>
      <c r="AS702" s="368"/>
      <c r="AT702" s="368"/>
      <c r="AU702" s="368"/>
      <c r="AV702" s="368"/>
      <c r="AW702" s="368"/>
      <c r="AX702" s="369"/>
    </row>
    <row r="703" spans="1:50" ht="84"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474</v>
      </c>
      <c r="AE703" s="308"/>
      <c r="AF703" s="308"/>
      <c r="AG703" s="80" t="s">
        <v>488</v>
      </c>
      <c r="AH703" s="81"/>
      <c r="AI703" s="81"/>
      <c r="AJ703" s="81"/>
      <c r="AK703" s="81"/>
      <c r="AL703" s="81"/>
      <c r="AM703" s="81"/>
      <c r="AN703" s="81"/>
      <c r="AO703" s="81"/>
      <c r="AP703" s="81"/>
      <c r="AQ703" s="81"/>
      <c r="AR703" s="81"/>
      <c r="AS703" s="81"/>
      <c r="AT703" s="81"/>
      <c r="AU703" s="81"/>
      <c r="AV703" s="81"/>
      <c r="AW703" s="81"/>
      <c r="AX703" s="82"/>
    </row>
    <row r="704" spans="1:50" ht="84"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474</v>
      </c>
      <c r="AE704" s="768"/>
      <c r="AF704" s="768"/>
      <c r="AG704" s="146" t="s">
        <v>489</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33.7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32.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33.7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33.7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7.7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4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44.2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44.2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42"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38.2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38.25"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38.2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480</v>
      </c>
      <c r="F737" s="972"/>
      <c r="G737" s="972"/>
      <c r="H737" s="972"/>
      <c r="I737" s="972"/>
      <c r="J737" s="972"/>
      <c r="K737" s="972"/>
      <c r="L737" s="972"/>
      <c r="M737" s="972"/>
      <c r="N737" s="344" t="s">
        <v>310</v>
      </c>
      <c r="O737" s="344"/>
      <c r="P737" s="344"/>
      <c r="Q737" s="344"/>
      <c r="R737" s="972"/>
      <c r="S737" s="972"/>
      <c r="T737" s="972"/>
      <c r="U737" s="972"/>
      <c r="V737" s="972"/>
      <c r="W737" s="972"/>
      <c r="X737" s="972"/>
      <c r="Y737" s="972"/>
      <c r="Z737" s="972"/>
      <c r="AA737" s="344" t="s">
        <v>311</v>
      </c>
      <c r="AB737" s="344"/>
      <c r="AC737" s="344"/>
      <c r="AD737" s="344"/>
      <c r="AE737" s="972"/>
      <c r="AF737" s="972"/>
      <c r="AG737" s="972"/>
      <c r="AH737" s="972"/>
      <c r="AI737" s="972"/>
      <c r="AJ737" s="972"/>
      <c r="AK737" s="972"/>
      <c r="AL737" s="972"/>
      <c r="AM737" s="972"/>
      <c r="AN737" s="344" t="s">
        <v>312</v>
      </c>
      <c r="AO737" s="344"/>
      <c r="AP737" s="344"/>
      <c r="AQ737" s="344"/>
      <c r="AR737" s="973"/>
      <c r="AS737" s="974"/>
      <c r="AT737" s="974"/>
      <c r="AU737" s="974"/>
      <c r="AV737" s="974"/>
      <c r="AW737" s="974"/>
      <c r="AX737" s="975"/>
      <c r="AY737" s="75"/>
      <c r="AZ737" s="75"/>
    </row>
    <row r="738" spans="1:50" ht="24.75" customHeight="1">
      <c r="A738" s="976" t="s">
        <v>313</v>
      </c>
      <c r="B738" s="189"/>
      <c r="C738" s="189"/>
      <c r="D738" s="190"/>
      <c r="E738" s="972" t="s">
        <v>480</v>
      </c>
      <c r="F738" s="972"/>
      <c r="G738" s="972"/>
      <c r="H738" s="972"/>
      <c r="I738" s="972"/>
      <c r="J738" s="972"/>
      <c r="K738" s="972"/>
      <c r="L738" s="972"/>
      <c r="M738" s="972"/>
      <c r="N738" s="344" t="s">
        <v>314</v>
      </c>
      <c r="O738" s="344"/>
      <c r="P738" s="344"/>
      <c r="Q738" s="344"/>
      <c r="R738" s="972"/>
      <c r="S738" s="972"/>
      <c r="T738" s="972"/>
      <c r="U738" s="972"/>
      <c r="V738" s="972"/>
      <c r="W738" s="972"/>
      <c r="X738" s="972"/>
      <c r="Y738" s="972"/>
      <c r="Z738" s="972"/>
      <c r="AA738" s="344" t="s">
        <v>403</v>
      </c>
      <c r="AB738" s="344"/>
      <c r="AC738" s="344"/>
      <c r="AD738" s="344"/>
      <c r="AE738" s="972"/>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462</v>
      </c>
      <c r="B739" s="981"/>
      <c r="C739" s="981"/>
      <c r="D739" s="982"/>
      <c r="E739" s="983"/>
      <c r="F739" s="984"/>
      <c r="G739" s="984"/>
      <c r="H739" s="77">
        <f>IF(E739="","","(")</f>
      </c>
      <c r="I739" s="967"/>
      <c r="J739" s="967"/>
      <c r="K739" s="77">
        <f>IF(OR(I739="　",I739=""),"","-")</f>
      </c>
      <c r="L739" s="968"/>
      <c r="M739" s="968"/>
      <c r="N739" s="78">
        <f>IF(O739="","","-")</f>
      </c>
      <c r="O739" s="79"/>
      <c r="P739" s="78">
        <f>IF(E739="","",")")</f>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99" max="49" man="1"/>
    <brk id="704"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t="s">
        <v>474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474</v>
      </c>
      <c r="M3" s="13" t="str">
        <f aca="true" t="shared" si="2" ref="M3:M11">IF(L3="","",K3)</f>
        <v>文教及び科学振興</v>
      </c>
      <c r="N3" s="13" t="str">
        <f>IF(M3="",N2,IF(N2&lt;&gt;"",CONCATENATE(N2,"、",M3),M3))</f>
        <v>文教及び科学振興</v>
      </c>
      <c r="O3" s="13"/>
      <c r="P3" s="12" t="s">
        <v>190</v>
      </c>
      <c r="Q3" s="17" t="s">
        <v>474</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t="str">
        <f t="shared" si="4"/>
        <v>直接実施、委託・請負</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474</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t="s">
        <v>474</v>
      </c>
      <c r="R6" s="13" t="str">
        <f t="shared" si="3"/>
        <v>交付</v>
      </c>
      <c r="S6" s="13" t="str">
        <f t="shared" si="4"/>
        <v>直接実施、委託・請負、交付</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直接実施、委託・請負、交付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t="s">
        <v>474</v>
      </c>
      <c r="R8" s="13" t="str">
        <f t="shared" si="3"/>
        <v>その他</v>
      </c>
      <c r="S8" s="13" t="str">
        <f t="shared" si="4"/>
        <v>直接実施、委託・請負、交付、その他</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t="str">
        <f t="shared" si="6"/>
        <v>文教及び科学振興</v>
      </c>
      <c r="O10" s="13"/>
      <c r="P10" s="13" t="str">
        <f>S8</f>
        <v>直接実施、委託・請負、交付、その他</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2018-09-12T10:09:38Z</dcterms:created>
  <dcterms:modified xsi:type="dcterms:W3CDTF">2018-09-12T10:30:36Z</dcterms:modified>
  <cp:category/>
  <cp:version/>
  <cp:contentType/>
  <cp:contentStatus/>
</cp:coreProperties>
</file>