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<sst xmlns="http://schemas.openxmlformats.org/spreadsheetml/2006/main" count="2128" uniqueCount="542">
  <si>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</si>
  <si>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</si>
  <si>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</si>
  <si>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</si>
  <si>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</si>
  <si>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</si>
  <si>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</si>
  <si>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</si>
  <si>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</si>
  <si>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</si>
  <si>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</si>
  <si>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</si>
  <si>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</si>
  <si>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</si>
  <si>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</si>
  <si>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</si>
  <si>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</si>
  <si>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</si>
  <si>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</si>
  <si>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</si>
  <si>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</si>
  <si>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</si>
  <si>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</si>
  <si>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</si>
  <si>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</si>
  <si>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</si>
  <si>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</si>
  <si>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</si>
  <si>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</si>
  <si>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</si>
  <si>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</si>
  <si>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</si>
  <si>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</si>
  <si>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</si>
  <si>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</si>
  <si>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</si>
  <si>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</si>
  <si>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</si>
  <si>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</si>
  <si>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</si>
  <si>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</si>
  <si>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</si>
  <si>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</si>
  <si>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</si>
  <si>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</si>
  <si>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</si>
  <si>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</si>
  <si>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</si>
  <si>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</si>
  <si>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</si>
  <si>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</si>
  <si>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</si>
  <si>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</si>
  <si>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</si>
  <si>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</si>
  <si>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</si>
  <si>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</si>
  <si>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</si>
  <si>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</si>
  <si>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</si>
  <si>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</si>
  <si>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</si>
  <si>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</si>
  <si>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</si>
  <si>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</si>
  <si>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</si>
  <si>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</si>
  <si>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</si>
  <si>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</si>
  <si>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</si>
  <si>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</si>
  <si>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</si>
  <si>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</si>
  <si>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</si>
  <si>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</si>
  <si>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</si>
  <si>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</si>
  <si>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</si>
  <si>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</si>
  <si>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</si>
  <si>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</si>
  <si>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</si>
  <si>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</si>
  <si>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</si>
  <si>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</si>
  <si>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</si>
  <si>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</si>
  <si>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</si>
  <si>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</si>
  <si>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</si>
  <si>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</si>
  <si>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</si>
  <si>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</si>
  <si>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</si>
  <si>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</si>
  <si>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</si>
  <si>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</si>
  <si>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</si>
  <si>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</si>
  <si>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</si>
  <si>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</si>
  <si>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</si>
  <si>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</si>
  <si>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</si>
  <si>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</si>
  <si>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</si>
  <si>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</si>
  <si>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</si>
  <si>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</si>
  <si>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</si>
  <si>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</si>
  <si>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</si>
  <si>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</si>
  <si>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</si>
  <si>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</si>
  <si>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</si>
  <si>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</si>
  <si>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</si>
  <si>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</si>
  <si>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</si>
  <si>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</si>
  <si>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</si>
  <si>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</si>
  <si>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</si>
  <si>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</si>
  <si>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</si>
  <si>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</si>
  <si>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</si>
  <si>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</si>
  <si>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</si>
  <si>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</si>
  <si>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</si>
  <si>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</si>
  <si>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</si>
  <si>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</si>
  <si>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</si>
  <si>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</si>
  <si>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</si>
  <si>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</si>
  <si>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</si>
  <si>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</si>
  <si>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</si>
  <si>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</si>
  <si>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</si>
  <si>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</si>
  <si>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</si>
  <si>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</si>
  <si>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</si>
  <si>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</si>
  <si>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</si>
  <si>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</si>
  <si>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</si>
  <si>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</si>
  <si>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</si>
  <si>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</si>
  <si>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</si>
  <si>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</si>
  <si>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</si>
  <si>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</si>
  <si>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</si>
  <si>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</si>
  <si>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</si>
  <si>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</si>
  <si>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</si>
  <si>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</si>
  <si>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</si>
  <si>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</si>
  <si>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</si>
  <si>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</si>
  <si>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</si>
  <si>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</si>
  <si>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</si>
  <si>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</si>
  <si>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</si>
  <si>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</si>
  <si>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</si>
  <si>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</si>
  <si>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</si>
  <si>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</si>
  <si>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</si>
  <si>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</si>
  <si>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</si>
  <si>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</si>
  <si>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</si>
  <si>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</si>
  <si>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</si>
  <si>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</si>
  <si>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</si>
  <si>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</si>
  <si>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</si>
  <si>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</si>
  <si>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</si>
  <si>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</si>
  <si>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</si>
  <si>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</si>
  <si>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</si>
  <si>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</si>
  <si>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</si>
  <si>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</si>
  <si>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</si>
  <si>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</si>
  <si>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</si>
  <si>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</si>
  <si>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</si>
  <si>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</si>
  <si>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</si>
  <si>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</si>
  <si>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</si>
  <si>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</si>
  <si>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</si>
  <si>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</si>
  <si>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</si>
  <si>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</si>
  <si>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</si>
  <si>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</si>
  <si>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</si>
  <si>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</si>
  <si>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</si>
  <si>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</si>
  <si>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</si>
  <si>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</si>
  <si>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</si>
  <si>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</si>
  <si>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</si>
  <si>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</si>
  <si>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</si>
  <si>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</si>
  <si>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</si>
  <si>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</si>
  <si>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</si>
  <si>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</si>
  <si>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</si>
  <si>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</si>
  <si>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</si>
  <si>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</si>
  <si>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</si>
  <si>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</si>
  <si>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</si>
  <si>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</si>
  <si>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</si>
  <si>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</si>
  <si>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</si>
  <si>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</si>
  <si>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</si>
  <si>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</si>
  <si>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</si>
  <si>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</si>
  <si>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</si>
  <si>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</si>
  <si>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</si>
  <si>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</si>
  <si>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</si>
  <si>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</si>
  <si>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</si>
  <si>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</si>
  <si>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</si>
  <si>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</si>
  <si>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</si>
  <si>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</si>
  <si>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</si>
  <si>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</si>
  <si>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</si>
  <si>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</si>
  <si>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</si>
  <si>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</si>
  <si>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</si>
  <si>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</si>
  <si>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</si>
  <si>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</si>
  <si>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</si>
  <si>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</si>
  <si>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</si>
  <si>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</si>
  <si>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</si>
  <si>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</si>
  <si>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</si>
  <si>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</si>
  <si>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</si>
  <si>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</si>
  <si>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</si>
  <si>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</si>
  <si>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</si>
  <si>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</si>
  <si>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</si>
  <si>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</si>
  <si>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</si>
  <si>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</si>
  <si>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</si>
  <si>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</si>
  <si>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</si>
  <si>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</si>
  <si>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</si>
  <si>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</si>
  <si>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</si>
  <si>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</si>
  <si>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</si>
  <si>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</si>
  <si>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</si>
  <si>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</si>
  <si>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</si>
  <si>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</si>
  <si>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</si>
  <si>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</si>
  <si>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</si>
  <si>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</si>
  <si>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</si>
  <si>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</si>
  <si>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</si>
  <si>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</si>
  <si>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</si>
  <si>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</si>
  <si>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</si>
  <si>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</si>
  <si>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</si>
  <si>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</si>
  <si>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</si>
  <si>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</si>
  <si>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</si>
  <si>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</si>
  <si>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</si>
  <si>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</si>
  <si>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</si>
  <si>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</si>
  <si>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</si>
  <si>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</si>
  <si>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</si>
  <si>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</si>
  <si>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</si>
  <si>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</si>
  <si>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</si>
  <si>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</si>
  <si>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</si>
  <si>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</si>
  <si>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</si>
  <si>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</si>
  <si>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</si>
  <si>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</si>
  <si>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</si>
  <si>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</si>
  <si>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</si>
  <si>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</si>
  <si>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</si>
  <si>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</si>
  <si>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</si>
  <si>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</si>
  <si>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</si>
  <si>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</si>
  <si>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</si>
  <si>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</si>
  <si>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</si>
  <si>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</si>
  <si>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</si>
  <si>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</si>
  <si>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</si>
  <si>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</si>
  <si>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</si>
  <si>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</si>
  <si>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</si>
  <si>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</si>
  <si>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</si>
  <si>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</si>
  <si>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</si>
  <si>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</si>
  <si>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</si>
  <si>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</si>
  <si>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</si>
  <si>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</si>
  <si>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</si>
  <si>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</si>
  <si>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</si>
  <si>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</si>
  <si>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</si>
  <si>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</si>
  <si>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</si>
  <si>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</si>
  <si>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</si>
  <si>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</si>
  <si>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</si>
  <si>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</si>
  <si>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</si>
  <si>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</si>
  <si>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</si>
  <si>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</si>
  <si>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</si>
  <si>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</si>
  <si>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</si>
  <si>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</si>
  <si>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</si>
  <si>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</si>
  <si>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</si>
  <si>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</si>
  <si>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</si>
  <si>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</si>
  <si>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</si>
  <si>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</si>
  <si>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</si>
  <si>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</si>
  <si>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</si>
  <si>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</si>
  <si>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</si>
  <si>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</si>
  <si>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</si>
  <si>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</si>
  <si>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</si>
  <si>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</si>
  <si>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</si>
  <si>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</si>
  <si>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</si>
  <si>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</si>
  <si>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</si>
  <si>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</si>
  <si>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</si>
  <si>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</si>
  <si>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</si>
  <si>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</si>
  <si>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</si>
  <si>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</si>
  <si>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</si>
  <si>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</si>
  <si>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</si>
  <si>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</si>
  <si>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</si>
  <si>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</si>
  <si>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</si>
  <si>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</si>
  <si>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</si>
  <si>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</si>
  <si>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</si>
  <si>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</si>
  <si>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</si>
  <si>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</si>
  <si>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</si>
  <si>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</si>
  <si>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</si>
  <si>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</si>
  <si>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</si>
  <si>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</si>
  <si>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</si>
  <si>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</si>
  <si>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</si>
  <si>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</si>
  <si>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</si>
  <si>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</si>
  <si>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</si>
  <si>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</si>
  <si>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</si>
  <si>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</si>
  <si>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</si>
  <si>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</si>
  <si>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</si>
  <si>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</si>
  <si>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</si>
  <si>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</si>
  <si>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</si>
  <si>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</si>
  <si>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</si>
  <si>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</si>
  <si>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</si>
  <si>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</si>
  <si>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</si>
  <si>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</si>
  <si>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</si>
  <si>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</si>
  <si>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</si>
  <si>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</si>
  <si>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</si>
  <si>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定住外国人施策推進経費</t>
  </si>
  <si>
    <t>政策統括官（共生社会政策担当）</t>
  </si>
  <si>
    <t>参事官　北風　幸一</t>
  </si>
  <si>
    <t>定住外国人施策担当</t>
  </si>
  <si>
    <t>○</t>
  </si>
  <si>
    <t>-</t>
  </si>
  <si>
    <t>「日系定住外国人施策の推進について」
（平成26年3月31日日系定住外国人施策推進会議決定）</t>
  </si>
  <si>
    <t xml:space="preserve">日系定住外国人に関する施策について政府全体としての取組みを推進するため、日系定住外国人施策推進会議を開催し、平成26年3月に、日系定住外国人施策に関する基本指針や具体的な施策を取りまとめた「日系定住外国人施策の推進について」を策定した。これに基づき、各省庁における取組みについてのフォローアップ等を実施する。
</t>
  </si>
  <si>
    <t>諸謝金</t>
  </si>
  <si>
    <t>職員旅費</t>
  </si>
  <si>
    <t>委員等旅費</t>
  </si>
  <si>
    <t>庁費</t>
  </si>
  <si>
    <t>「定住外国人施策ポータルサイト」において、引き続き、多言語での情報提供を行う。アウトカムたるサイトへのアクセス数については、平成29年度以降、目標値を60,000アクセスに引き上げ、同サイトにおける適切な情報の周知・提供を図る。</t>
  </si>
  <si>
    <t>定住外国人施策ポータルサイトのアクセス数</t>
  </si>
  <si>
    <t>回数</t>
  </si>
  <si>
    <t>定住外国人施策ポータルサイトのアクセス数</t>
  </si>
  <si>
    <t>「日系定住外国人施策の推進について」の実施状況及び施策の推進に係るヒアリング等開催回数</t>
  </si>
  <si>
    <t>　　Ｘ/Ｙ</t>
  </si>
  <si>
    <t>0.3/1</t>
  </si>
  <si>
    <t>0.7/6</t>
  </si>
  <si>
    <t>0.7/5</t>
  </si>
  <si>
    <t>地方自治体（多文化共生推進協議会、外国人集住都市会議）から、「日系定住外国人施策の推進について」に盛り込まれた各省庁の施策の実施状況のフォローアップと公表を行うよう要望を受けている。
また、同様に、地方自治体から、災害対策など迅速に周知を図るべき事項について、「定住外国人施策ポータルサイト」等による多言語での速やかな情報提供を推進することについても要望を受けており、当該事業の目的はニーズを的確に反映していると考えられる。</t>
  </si>
  <si>
    <t>「定住外国人施策ポータルサイト」において提供している情報は、国の統一的な制度等に関する情報であることから、地方自治体、民間等に委ねることは困難である。</t>
  </si>
  <si>
    <t>「日系定住外国人施策の推進について」においては、「定住外国人施策ポータルサイト」により、国の統一的な制度等について、多言語での情報提供を行うことについて、内閣府が取り組む具体的施策の一つとして定めている。
そのため、迅速かつ正確な情報を多言語化し、ポータルサイトにおいて提供することにより、各省庁、自治体、ＮＰＯ等への迅速な情報伝達及び情報共有という点で実効性が高いと考えられる。</t>
  </si>
  <si>
    <t>支出先の選定に当たっては、基本的には一般競争入札又は見積り合わせを行うことにより競争性のある調達方式としている。</t>
  </si>
  <si>
    <t>成果目標及び成果実績としている「定住外国人施策ポータルサイト」の運営に係るコストを単位当たりコストとして設定し、また、活動指標及び活動実績としている「日系定住外国人施策の推進について」の実施状況のフォローアップに係る会議の１回あたりの開催コストを単位当たりコストと設定しているところ、例年と比較し、大きく異なっておらず、妥当であると考えられる。</t>
  </si>
  <si>
    <t>日系定住外国人施策推進会議や有識者ヒアリングにおいては、意見聴取謝金や旅費等の最低限必要な費目により実施した。</t>
  </si>
  <si>
    <t>「定住外国人施策ポータルサイト」の運営について、業者委託等を行わず、内閣府が直接行うことで、コスト削減を図っている。</t>
  </si>
  <si>
    <t>「定住外国人施策ポータルサイト」を活用し、内閣府において多言語による情報提供を直接行うことで、各省庁、自治体及びNPO等への迅速な情報伝達及び情報共有という点で実効性が高いと考えらえる。</t>
  </si>
  <si>
    <t>「日系定住外国人施策の推進について」の実施状況及び施策の推進に係る会議等開催回数を活動実績としているところ、平成28年度においては、ほぼ見込み数どおりの活動実績となっている。</t>
  </si>
  <si>
    <t>内閣府が運営する「定住外国人施策ポータルサイト」を活用し、定住外国人への情報提供の充実を図っている。</t>
  </si>
  <si>
    <t>内閣府</t>
  </si>
  <si>
    <t>X=「日系定住外国人施策の推進について」の実施状況及び
施策の推進に係る会議等開催経費／Y=開催回数　　</t>
  </si>
  <si>
    <t>X=定住外国人施策ポータルサイト運営・検討経費／
Y=定住外国人施策ポータルサイト運営数　　　</t>
  </si>
  <si>
    <t>百万円</t>
  </si>
  <si>
    <t>無</t>
  </si>
  <si>
    <t>‐</t>
  </si>
  <si>
    <t>・日系定住外国人施策推進会議を開催し、平成26年３月に策定された「日系定住外国人施策の推進について」に基づき、各省庁における施策の実施状況のフォローアップ等を行い、政府全体として日系定住外国人施策の推進を図った。
・成果目標及び成果実績としている「定住外国人施策ポータルサイト」のアクセス件数に関しては目標を下回った。</t>
  </si>
  <si>
    <t>点検対象外</t>
  </si>
  <si>
    <t>0123</t>
  </si>
  <si>
    <t>0114</t>
  </si>
  <si>
    <t>0120</t>
  </si>
  <si>
    <t>0139</t>
  </si>
  <si>
    <t>0138</t>
  </si>
  <si>
    <t>0153</t>
  </si>
  <si>
    <t>0144</t>
  </si>
  <si>
    <t>※端数処理の関係で、内訳が合計に一致しない。</t>
  </si>
  <si>
    <t>A.ジャパンＨＲソリューションズ（株）</t>
  </si>
  <si>
    <t>B.職員Ｂ</t>
  </si>
  <si>
    <t>職員旅費</t>
  </si>
  <si>
    <t>調査研究</t>
  </si>
  <si>
    <t>日系定住外国人送出国現地調査等旅費等</t>
  </si>
  <si>
    <t>ジャパンＨＲソリューションズ（株）</t>
  </si>
  <si>
    <t>「日系定住外国人施策の推進について」の見直しに係る意識調査</t>
  </si>
  <si>
    <t>（株）アーバン・コネクションズ</t>
  </si>
  <si>
    <t>日系定住外国人等に対する訪問調査に係る翻訳業務</t>
  </si>
  <si>
    <t>職員Ａ</t>
  </si>
  <si>
    <t>外国旅費　定住外国人施策推進関係旅費</t>
  </si>
  <si>
    <t>外国旅費　定住外国人施策推進関係旅費</t>
  </si>
  <si>
    <t>内国旅費　定住外国人施策推進関係旅費</t>
  </si>
  <si>
    <t>内国旅費　定住外国人施策推進関係旅費</t>
  </si>
  <si>
    <t>職員Ｂ</t>
  </si>
  <si>
    <t>職員Ｂ</t>
  </si>
  <si>
    <t>職員Ｃ</t>
  </si>
  <si>
    <t>職員Ｄ</t>
  </si>
  <si>
    <t>・引き続き、日系定住外国人施策推進会議を開催し、「日系定住外国人施策の推進について」に基づく、各省庁の施策の実施状況のフォローアップを行い、継続して政府全体としての日系定住外国人施策の推進を図る。
・「定住外国人施策ポータルサイト」のアクセス件数について、利便性の向上のためリニューアルを行うこととし、更なる目標を掲げ、引き続き、ポータルサイトで提供する情報の内容の充実を図り、適切な情報の提供を行う。</t>
  </si>
  <si>
    <t>-</t>
  </si>
  <si>
    <t>役務費</t>
  </si>
  <si>
    <t>消費税</t>
  </si>
  <si>
    <t>その他</t>
  </si>
  <si>
    <t>予定価格が類推されるおそれがあるため、落札率は記載していない。</t>
  </si>
  <si>
    <t>-</t>
  </si>
  <si>
    <t>「定住外国人施策ポータルサイト」のアクセス件数について、平成28年度に飛躍的に伸長したことから、平成29年度では目標を高く設定したものの、例年並みの件数になった。</t>
  </si>
  <si>
    <t>-</t>
  </si>
  <si>
    <t>-</t>
  </si>
  <si>
    <t>・日系定住外国人施策推進会議の運営、各省庁における日系定住外国人施策のとりまとめと推進、推進状況の把握等
・各地方自治体における定住外国人施策の実態把握、先進的事例の収集・提供
・日系人をはじめとする定住外国人及びその支援者を対象に多言語での情報提供を行う「定住外国人施策ポータルサイト」の運営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</si>
</sst>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0"/>
      <color indexed="8"/>
      <name val="ＭＳ Ｐゴシック"/>
      <family val="3"/>
    </font>
    <font>
      <sz val="10"/>
      <color indexed="8"/>
      <name val="Century"/>
      <family val="1"/>
    </font>
    <font>
      <sz val="10"/>
      <color indexed="8"/>
      <name val="ＭＳ ゴシック"/>
      <family val="3"/>
    </font>
    <font>
      <sz val="11"/>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2"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3"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69" xfId="0" applyFont="1" applyFill="1" applyBorder="1" applyAlignment="1">
      <alignment horizontal="center" vertical="center"/>
    </xf>
    <xf numFmtId="0" fontId="0" fillId="37" borderId="170" xfId="0" applyFont="1" applyFill="1" applyBorder="1" applyAlignment="1">
      <alignment horizontal="center" vertical="center"/>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4"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7"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741</xdr:row>
      <xdr:rowOff>0</xdr:rowOff>
    </xdr:from>
    <xdr:to>
      <xdr:col>38</xdr:col>
      <xdr:colOff>161925</xdr:colOff>
      <xdr:row>754</xdr:row>
      <xdr:rowOff>285750</xdr:rowOff>
    </xdr:to>
    <xdr:grpSp>
      <xdr:nvGrpSpPr>
        <xdr:cNvPr id="1" name="キャンバス 56"/>
        <xdr:cNvGrpSpPr>
          <a:grpSpLocks/>
        </xdr:cNvGrpSpPr>
      </xdr:nvGrpSpPr>
      <xdr:grpSpPr>
        <a:xfrm>
          <a:off x="2552700" y="41567100"/>
          <a:ext cx="5210175" cy="4867275"/>
          <a:chOff x="-173739" y="0"/>
          <a:chExt cx="4741992" cy="4781550"/>
        </a:xfrm>
        <a:solidFill>
          <a:srgbClr val="FFFFFF"/>
        </a:solidFill>
      </xdr:grpSpPr>
      <xdr:sp>
        <xdr:nvSpPr>
          <xdr:cNvPr id="2" name="正方形/長方形 56"/>
          <xdr:cNvSpPr>
            <a:spLocks/>
          </xdr:cNvSpPr>
        </xdr:nvSpPr>
        <xdr:spPr>
          <a:xfrm>
            <a:off x="529" y="0"/>
            <a:ext cx="4514376" cy="478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5"/>
          <xdr:cNvSpPr>
            <a:spLocks/>
          </xdr:cNvSpPr>
        </xdr:nvSpPr>
        <xdr:spPr>
          <a:xfrm>
            <a:off x="260153" y="3427176"/>
            <a:ext cx="69944" cy="233101"/>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4" name="Rectangle 6"/>
          <xdr:cNvSpPr>
            <a:spLocks/>
          </xdr:cNvSpPr>
        </xdr:nvSpPr>
        <xdr:spPr>
          <a:xfrm>
            <a:off x="-121577" y="3446302"/>
            <a:ext cx="2271414" cy="494890"/>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・調査票・回答の四か国語翻訳経費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・日本での生活に関する日系定住外国人の意識調査」業務委託費</a:t>
            </a:r>
            <a:r>
              <a:rPr lang="en-US" cap="none" sz="1000" b="0" i="0" u="none" baseline="0">
                <a:solidFill>
                  <a:srgbClr val="000000"/>
                </a:solidFill>
              </a:rPr>
              <a:t>
</a:t>
            </a:r>
          </a:p>
        </xdr:txBody>
      </xdr:sp>
      <xdr:sp>
        <xdr:nvSpPr>
          <xdr:cNvPr id="5" name="Rectangle 7"/>
          <xdr:cNvSpPr>
            <a:spLocks/>
          </xdr:cNvSpPr>
        </xdr:nvSpPr>
        <xdr:spPr>
          <a:xfrm>
            <a:off x="207991" y="3716460"/>
            <a:ext cx="2046170" cy="14942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6" name="Rectangle 10"/>
          <xdr:cNvSpPr>
            <a:spLocks/>
          </xdr:cNvSpPr>
        </xdr:nvSpPr>
        <xdr:spPr>
          <a:xfrm>
            <a:off x="2417760" y="3745149"/>
            <a:ext cx="233543" cy="158987"/>
          </a:xfrm>
          <a:prstGeom prst="rect">
            <a:avLst/>
          </a:prstGeom>
          <a:noFill/>
          <a:ln w="9525" cmpd="sng">
            <a:noFill/>
          </a:ln>
        </xdr:spPr>
        <xdr:txBody>
          <a:bodyPr vertOverflow="clip" wrap="square" lIns="0" tIns="0" rIns="0" bIns="0"/>
          <a:p>
            <a:pPr algn="just">
              <a:defRPr/>
            </a:pPr>
            <a:r>
              <a:rPr lang="en-US" cap="none" u="none" baseline="0">
                <a:latin typeface="ＭＳ Ｐゴシック"/>
                <a:ea typeface="ＭＳ Ｐゴシック"/>
                <a:cs typeface="ＭＳ Ｐゴシック"/>
              </a:rPr>
              <a:t/>
            </a:r>
          </a:p>
        </xdr:txBody>
      </xdr:sp>
      <xdr:sp>
        <xdr:nvSpPr>
          <xdr:cNvPr id="7" name="Rectangle 11"/>
          <xdr:cNvSpPr>
            <a:spLocks/>
          </xdr:cNvSpPr>
        </xdr:nvSpPr>
        <xdr:spPr>
          <a:xfrm>
            <a:off x="2409461" y="3399682"/>
            <a:ext cx="2036686" cy="522384"/>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rPr>
              <a:t>・日系定住外国人送出国現地調査等旅費</a:t>
            </a:r>
            <a:r>
              <a:rPr lang="en-US" cap="none" sz="1000" b="0" i="0" u="none" baseline="0">
                <a:solidFill>
                  <a:srgbClr val="000000"/>
                </a:solidFill>
              </a:rPr>
              <a:t>
</a:t>
            </a:r>
            <a:r>
              <a:rPr lang="en-US" cap="none" sz="1000" b="0" i="0" u="none" baseline="0">
                <a:solidFill>
                  <a:srgbClr val="000000"/>
                </a:solidFill>
              </a:rPr>
              <a:t>・定住外国人集住地域実情調査等旅費</a:t>
            </a:r>
            <a:r>
              <a:rPr lang="en-US" cap="none" sz="1000" b="0" i="0" u="none" baseline="0">
                <a:solidFill>
                  <a:srgbClr val="000000"/>
                </a:solidFill>
              </a:rPr>
              <a:t>
</a:t>
            </a:r>
            <a:r>
              <a:rPr lang="en-US" cap="none" sz="1000" b="0" i="0" u="none" baseline="0">
                <a:solidFill>
                  <a:srgbClr val="000000"/>
                </a:solidFill>
              </a:rPr>
              <a:t>・日伯領事当局間協議出席等旅費</a:t>
            </a:r>
          </a:p>
        </xdr:txBody>
      </xdr:sp>
      <xdr:sp>
        <xdr:nvSpPr>
          <xdr:cNvPr id="8" name="Rectangle 14"/>
          <xdr:cNvSpPr>
            <a:spLocks/>
          </xdr:cNvSpPr>
        </xdr:nvSpPr>
        <xdr:spPr>
          <a:xfrm>
            <a:off x="2417760" y="4314153"/>
            <a:ext cx="1750981" cy="14942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9" name="Rectangle 15"/>
          <xdr:cNvSpPr>
            <a:spLocks/>
          </xdr:cNvSpPr>
        </xdr:nvSpPr>
        <xdr:spPr>
          <a:xfrm>
            <a:off x="1647186" y="411213"/>
            <a:ext cx="1439195"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内閣府政策統括官</a:t>
            </a:r>
          </a:p>
        </xdr:txBody>
      </xdr:sp>
      <xdr:sp>
        <xdr:nvSpPr>
          <xdr:cNvPr id="10" name="Rectangle 16"/>
          <xdr:cNvSpPr>
            <a:spLocks/>
          </xdr:cNvSpPr>
        </xdr:nvSpPr>
        <xdr:spPr>
          <a:xfrm>
            <a:off x="1568943" y="588131"/>
            <a:ext cx="1603979"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（共生社会政策担当）</a:t>
            </a:r>
          </a:p>
        </xdr:txBody>
      </xdr:sp>
      <xdr:sp>
        <xdr:nvSpPr>
          <xdr:cNvPr id="11" name="Rectangle 17"/>
          <xdr:cNvSpPr>
            <a:spLocks/>
          </xdr:cNvSpPr>
        </xdr:nvSpPr>
        <xdr:spPr>
          <a:xfrm>
            <a:off x="1915108" y="766243"/>
            <a:ext cx="624757" cy="176917"/>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Rectangle 18"/>
          <xdr:cNvSpPr>
            <a:spLocks/>
          </xdr:cNvSpPr>
        </xdr:nvSpPr>
        <xdr:spPr>
          <a:xfrm>
            <a:off x="892024" y="1251571"/>
            <a:ext cx="2782364" cy="168550"/>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日系定住外国人施策に関する企画立案・総合調整</a:t>
            </a:r>
            <a:r>
              <a:rPr lang="en-US" cap="none" sz="1000" b="0" i="0" u="none" baseline="0">
                <a:solidFill>
                  <a:srgbClr val="000000"/>
                </a:solidFill>
              </a:rPr>
              <a:t> ]</a:t>
            </a:r>
          </a:p>
        </xdr:txBody>
      </xdr:sp>
      <xdr:sp>
        <xdr:nvSpPr>
          <xdr:cNvPr id="13" name="Rectangle 19"/>
          <xdr:cNvSpPr>
            <a:spLocks/>
          </xdr:cNvSpPr>
        </xdr:nvSpPr>
        <xdr:spPr>
          <a:xfrm>
            <a:off x="34909" y="2111054"/>
            <a:ext cx="2323576" cy="158987"/>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【随意契約（少額）・一般競争入札</a:t>
            </a:r>
            <a:r>
              <a:rPr lang="en-US" cap="none" sz="1000" b="0" i="0" u="none" baseline="0">
                <a:solidFill>
                  <a:srgbClr val="000000"/>
                </a:solidFill>
                <a:latin typeface="ＭＳ Ｐゴシック"/>
                <a:ea typeface="ＭＳ Ｐゴシック"/>
                <a:cs typeface="ＭＳ Ｐゴシック"/>
              </a:rPr>
              <a:t>（最低価格</a:t>
            </a:r>
            <a:r>
              <a:rPr lang="en-US" cap="none" sz="1000" b="0" i="0" u="none" baseline="0">
                <a:solidFill>
                  <a:srgbClr val="000000"/>
                </a:solidFill>
                <a:latin typeface="ＭＳ Ｐゴシック"/>
                <a:ea typeface="ＭＳ Ｐゴシック"/>
                <a:cs typeface="ＭＳ Ｐゴシック"/>
              </a:rPr>
              <a:t>】</a:t>
            </a:r>
          </a:p>
        </xdr:txBody>
      </xdr:sp>
      <xdr:sp>
        <xdr:nvSpPr>
          <xdr:cNvPr id="14" name="Rectangle 20"/>
          <xdr:cNvSpPr>
            <a:spLocks/>
          </xdr:cNvSpPr>
        </xdr:nvSpPr>
        <xdr:spPr>
          <a:xfrm>
            <a:off x="2417760" y="2091928"/>
            <a:ext cx="1491356" cy="168550"/>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【直接】</a:t>
            </a:r>
          </a:p>
        </xdr:txBody>
      </xdr:sp>
      <xdr:sp>
        <xdr:nvSpPr>
          <xdr:cNvPr id="15" name="Rectangle 21"/>
          <xdr:cNvSpPr>
            <a:spLocks/>
          </xdr:cNvSpPr>
        </xdr:nvSpPr>
        <xdr:spPr>
          <a:xfrm>
            <a:off x="511479" y="2586819"/>
            <a:ext cx="1240031" cy="176917"/>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p>
        </xdr:txBody>
      </xdr:sp>
      <xdr:sp>
        <xdr:nvSpPr>
          <xdr:cNvPr id="16" name="Rectangle 22"/>
          <xdr:cNvSpPr>
            <a:spLocks/>
          </xdr:cNvSpPr>
        </xdr:nvSpPr>
        <xdr:spPr>
          <a:xfrm>
            <a:off x="528076" y="2829482"/>
            <a:ext cx="918761" cy="176917"/>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Rectangle 23"/>
          <xdr:cNvSpPr>
            <a:spLocks/>
          </xdr:cNvSpPr>
        </xdr:nvSpPr>
        <xdr:spPr>
          <a:xfrm>
            <a:off x="2670271" y="2567692"/>
            <a:ext cx="1734384"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個人（有識者・職員）</a:t>
            </a:r>
          </a:p>
        </xdr:txBody>
      </xdr:sp>
      <xdr:sp>
        <xdr:nvSpPr>
          <xdr:cNvPr id="18" name="Rectangle 24"/>
          <xdr:cNvSpPr>
            <a:spLocks/>
          </xdr:cNvSpPr>
        </xdr:nvSpPr>
        <xdr:spPr>
          <a:xfrm>
            <a:off x="3050816" y="2764931"/>
            <a:ext cx="701815"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Line 25"/>
          <xdr:cNvSpPr>
            <a:spLocks/>
          </xdr:cNvSpPr>
        </xdr:nvSpPr>
        <xdr:spPr>
          <a:xfrm>
            <a:off x="1124381" y="170940"/>
            <a:ext cx="0" cy="9718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Rectangle 26"/>
          <xdr:cNvSpPr>
            <a:spLocks/>
          </xdr:cNvSpPr>
        </xdr:nvSpPr>
        <xdr:spPr>
          <a:xfrm>
            <a:off x="1124381" y="170940"/>
            <a:ext cx="9484" cy="97185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7"/>
          <xdr:cNvSpPr>
            <a:spLocks/>
          </xdr:cNvSpPr>
        </xdr:nvSpPr>
        <xdr:spPr>
          <a:xfrm>
            <a:off x="3315182" y="180504"/>
            <a:ext cx="0" cy="962287"/>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Rectangle 28"/>
          <xdr:cNvSpPr>
            <a:spLocks/>
          </xdr:cNvSpPr>
        </xdr:nvSpPr>
        <xdr:spPr>
          <a:xfrm>
            <a:off x="3315182" y="180504"/>
            <a:ext cx="9484" cy="962287"/>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3"/>
          <xdr:cNvSpPr>
            <a:spLocks/>
          </xdr:cNvSpPr>
        </xdr:nvSpPr>
        <xdr:spPr>
          <a:xfrm>
            <a:off x="1124381" y="1857632"/>
            <a:ext cx="0" cy="180504"/>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Rectangle 34"/>
          <xdr:cNvSpPr>
            <a:spLocks/>
          </xdr:cNvSpPr>
        </xdr:nvSpPr>
        <xdr:spPr>
          <a:xfrm>
            <a:off x="1124381" y="1857632"/>
            <a:ext cx="9484" cy="180504"/>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35"/>
          <xdr:cNvSpPr>
            <a:spLocks/>
          </xdr:cNvSpPr>
        </xdr:nvSpPr>
        <xdr:spPr>
          <a:xfrm>
            <a:off x="3315182" y="1867195"/>
            <a:ext cx="0" cy="17094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Rectangle 36"/>
          <xdr:cNvSpPr>
            <a:spLocks/>
          </xdr:cNvSpPr>
        </xdr:nvSpPr>
        <xdr:spPr>
          <a:xfrm>
            <a:off x="3315182" y="1867195"/>
            <a:ext cx="9484" cy="17094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37"/>
          <xdr:cNvSpPr>
            <a:spLocks/>
          </xdr:cNvSpPr>
        </xdr:nvSpPr>
        <xdr:spPr>
          <a:xfrm>
            <a:off x="2257717" y="1514556"/>
            <a:ext cx="0" cy="352639"/>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Rectangle 38"/>
          <xdr:cNvSpPr>
            <a:spLocks/>
          </xdr:cNvSpPr>
        </xdr:nvSpPr>
        <xdr:spPr>
          <a:xfrm>
            <a:off x="2257717" y="1514556"/>
            <a:ext cx="9484" cy="352639"/>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7"/>
          <xdr:cNvSpPr>
            <a:spLocks/>
          </xdr:cNvSpPr>
        </xdr:nvSpPr>
        <xdr:spPr>
          <a:xfrm>
            <a:off x="1133865" y="170940"/>
            <a:ext cx="21908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Rectangle 48"/>
          <xdr:cNvSpPr>
            <a:spLocks/>
          </xdr:cNvSpPr>
        </xdr:nvSpPr>
        <xdr:spPr>
          <a:xfrm>
            <a:off x="1133865" y="170940"/>
            <a:ext cx="2190800" cy="956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9"/>
          <xdr:cNvSpPr>
            <a:spLocks/>
          </xdr:cNvSpPr>
        </xdr:nvSpPr>
        <xdr:spPr>
          <a:xfrm>
            <a:off x="1133865" y="1133227"/>
            <a:ext cx="21908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Rectangle 50"/>
          <xdr:cNvSpPr>
            <a:spLocks/>
          </xdr:cNvSpPr>
        </xdr:nvSpPr>
        <xdr:spPr>
          <a:xfrm>
            <a:off x="1133865" y="1133227"/>
            <a:ext cx="2190800" cy="956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51"/>
          <xdr:cNvSpPr>
            <a:spLocks/>
          </xdr:cNvSpPr>
        </xdr:nvSpPr>
        <xdr:spPr>
          <a:xfrm>
            <a:off x="1133865" y="1857632"/>
            <a:ext cx="21908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Rectangle 52"/>
          <xdr:cNvSpPr>
            <a:spLocks/>
          </xdr:cNvSpPr>
        </xdr:nvSpPr>
        <xdr:spPr>
          <a:xfrm>
            <a:off x="1133865" y="1857632"/>
            <a:ext cx="2190800" cy="956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57"/>
          <xdr:cNvSpPr>
            <a:spLocks/>
          </xdr:cNvSpPr>
        </xdr:nvSpPr>
        <xdr:spPr>
          <a:xfrm>
            <a:off x="-173739" y="3306442"/>
            <a:ext cx="2381665" cy="831990"/>
          </a:xfrm>
          <a:custGeom>
            <a:pathLst>
              <a:path h="1968" w="3120">
                <a:moveTo>
                  <a:pt x="328" y="1968"/>
                </a:moveTo>
                <a:cubicBezTo>
                  <a:pt x="147" y="1968"/>
                  <a:pt x="0" y="1822"/>
                  <a:pt x="0" y="1640"/>
                </a:cubicBezTo>
                <a:lnTo>
                  <a:pt x="0" y="328"/>
                </a:lnTo>
                <a:cubicBezTo>
                  <a:pt x="0" y="147"/>
                  <a:pt x="147" y="0"/>
                  <a:pt x="328" y="0"/>
                </a:cubicBezTo>
                <a:moveTo>
                  <a:pt x="328" y="0"/>
                </a:moveTo>
                <a:cubicBezTo>
                  <a:pt x="2792" y="0"/>
                  <a:pt x="2974" y="0"/>
                  <a:pt x="3120" y="147"/>
                </a:cubicBezTo>
                <a:lnTo>
                  <a:pt x="3120" y="328"/>
                </a:lnTo>
                <a:cubicBezTo>
                  <a:pt x="3120" y="1640"/>
                  <a:pt x="3120" y="1822"/>
                  <a:pt x="2974" y="196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Freeform 58"/>
          <xdr:cNvSpPr>
            <a:spLocks/>
          </xdr:cNvSpPr>
        </xdr:nvSpPr>
        <xdr:spPr>
          <a:xfrm>
            <a:off x="2319363" y="3305246"/>
            <a:ext cx="2248890" cy="821231"/>
          </a:xfrm>
          <a:custGeom>
            <a:pathLst>
              <a:path h="1984" w="3232">
                <a:moveTo>
                  <a:pt x="331" y="1984"/>
                </a:moveTo>
                <a:cubicBezTo>
                  <a:pt x="149" y="1984"/>
                  <a:pt x="0" y="1836"/>
                  <a:pt x="0" y="1654"/>
                </a:cubicBezTo>
                <a:lnTo>
                  <a:pt x="0" y="331"/>
                </a:lnTo>
                <a:cubicBezTo>
                  <a:pt x="0" y="149"/>
                  <a:pt x="149" y="0"/>
                  <a:pt x="331" y="0"/>
                </a:cubicBezTo>
                <a:moveTo>
                  <a:pt x="331" y="0"/>
                </a:moveTo>
                <a:cubicBezTo>
                  <a:pt x="2902" y="0"/>
                  <a:pt x="3084" y="0"/>
                  <a:pt x="3232" y="149"/>
                </a:cubicBezTo>
                <a:lnTo>
                  <a:pt x="3232" y="331"/>
                </a:lnTo>
                <a:cubicBezTo>
                  <a:pt x="3232" y="1654"/>
                  <a:pt x="3232" y="1836"/>
                  <a:pt x="3084" y="198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152400</xdr:colOff>
      <xdr:row>747</xdr:row>
      <xdr:rowOff>219075</xdr:rowOff>
    </xdr:from>
    <xdr:to>
      <xdr:col>23</xdr:col>
      <xdr:colOff>152400</xdr:colOff>
      <xdr:row>750</xdr:row>
      <xdr:rowOff>85725</xdr:rowOff>
    </xdr:to>
    <xdr:sp>
      <xdr:nvSpPr>
        <xdr:cNvPr id="37" name="正方形/長方形 1"/>
        <xdr:cNvSpPr>
          <a:spLocks/>
        </xdr:cNvSpPr>
      </xdr:nvSpPr>
      <xdr:spPr>
        <a:xfrm>
          <a:off x="3152775" y="43900725"/>
          <a:ext cx="1600200" cy="923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747</xdr:row>
      <xdr:rowOff>209550</xdr:rowOff>
    </xdr:from>
    <xdr:to>
      <xdr:col>36</xdr:col>
      <xdr:colOff>19050</xdr:colOff>
      <xdr:row>750</xdr:row>
      <xdr:rowOff>66675</xdr:rowOff>
    </xdr:to>
    <xdr:sp>
      <xdr:nvSpPr>
        <xdr:cNvPr id="38" name="正方形/長方形 109"/>
        <xdr:cNvSpPr>
          <a:spLocks/>
        </xdr:cNvSpPr>
      </xdr:nvSpPr>
      <xdr:spPr>
        <a:xfrm>
          <a:off x="5543550" y="43891200"/>
          <a:ext cx="1676400" cy="914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7" zoomScaleNormal="75" zoomScaleSheetLayoutView="87"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7" t="s">
        <v>0</v>
      </c>
      <c r="AK2" s="917"/>
      <c r="AL2" s="917"/>
      <c r="AM2" s="917"/>
      <c r="AN2" s="917"/>
      <c r="AO2" s="918"/>
      <c r="AP2" s="918"/>
      <c r="AQ2" s="918"/>
      <c r="AR2" s="65">
        <f>IF(OR(AO2="　",AO2=""),"","-")</f>
      </c>
      <c r="AS2" s="919">
        <v>157</v>
      </c>
      <c r="AT2" s="919"/>
      <c r="AU2" s="919"/>
      <c r="AV2" s="43">
        <f>IF(AW2="","","-")</f>
      </c>
      <c r="AW2" s="890"/>
      <c r="AX2" s="890"/>
    </row>
    <row r="3" spans="1:50" ht="21" customHeight="1" thickBot="1">
      <c r="A3" s="847" t="s">
        <v>451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497</v>
      </c>
      <c r="AK3" s="849"/>
      <c r="AL3" s="849"/>
      <c r="AM3" s="849"/>
      <c r="AN3" s="849"/>
      <c r="AO3" s="849"/>
      <c r="AP3" s="849"/>
      <c r="AQ3" s="849"/>
      <c r="AR3" s="849"/>
      <c r="AS3" s="849"/>
      <c r="AT3" s="849"/>
      <c r="AU3" s="849"/>
      <c r="AV3" s="849"/>
      <c r="AW3" s="849"/>
      <c r="AX3" s="24" t="s">
        <v>64</v>
      </c>
    </row>
    <row r="4" spans="1:50" ht="24.75" customHeight="1">
      <c r="A4" s="687" t="s">
        <v>25</v>
      </c>
      <c r="B4" s="688"/>
      <c r="C4" s="688"/>
      <c r="D4" s="688"/>
      <c r="E4" s="688"/>
      <c r="F4" s="688"/>
      <c r="G4" s="665" t="s">
        <v>466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467</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19" t="s">
        <v>183</v>
      </c>
      <c r="H5" s="820"/>
      <c r="I5" s="820"/>
      <c r="J5" s="820"/>
      <c r="K5" s="820"/>
      <c r="L5" s="820"/>
      <c r="M5" s="821" t="s">
        <v>65</v>
      </c>
      <c r="N5" s="822"/>
      <c r="O5" s="822"/>
      <c r="P5" s="822"/>
      <c r="Q5" s="822"/>
      <c r="R5" s="823"/>
      <c r="S5" s="824" t="s">
        <v>130</v>
      </c>
      <c r="T5" s="820"/>
      <c r="U5" s="820"/>
      <c r="V5" s="820"/>
      <c r="W5" s="820"/>
      <c r="X5" s="825"/>
      <c r="Y5" s="681" t="s">
        <v>3</v>
      </c>
      <c r="Z5" s="525"/>
      <c r="AA5" s="525"/>
      <c r="AB5" s="525"/>
      <c r="AC5" s="525"/>
      <c r="AD5" s="526"/>
      <c r="AE5" s="682" t="s">
        <v>469</v>
      </c>
      <c r="AF5" s="682"/>
      <c r="AG5" s="682"/>
      <c r="AH5" s="682"/>
      <c r="AI5" s="682"/>
      <c r="AJ5" s="682"/>
      <c r="AK5" s="682"/>
      <c r="AL5" s="682"/>
      <c r="AM5" s="682"/>
      <c r="AN5" s="682"/>
      <c r="AO5" s="682"/>
      <c r="AP5" s="683"/>
      <c r="AQ5" s="684" t="s">
        <v>468</v>
      </c>
      <c r="AR5" s="685"/>
      <c r="AS5" s="685"/>
      <c r="AT5" s="685"/>
      <c r="AU5" s="685"/>
      <c r="AV5" s="685"/>
      <c r="AW5" s="685"/>
      <c r="AX5" s="686"/>
    </row>
    <row r="6" spans="1:50" ht="39" customHeight="1">
      <c r="A6" s="689" t="s">
        <v>4</v>
      </c>
      <c r="B6" s="690"/>
      <c r="C6" s="690"/>
      <c r="D6" s="690"/>
      <c r="E6" s="690"/>
      <c r="F6" s="69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1" t="s">
        <v>464</v>
      </c>
      <c r="Z7" s="425"/>
      <c r="AA7" s="425"/>
      <c r="AB7" s="425"/>
      <c r="AC7" s="425"/>
      <c r="AD7" s="902"/>
      <c r="AE7" s="891" t="s">
        <v>472</v>
      </c>
      <c r="AF7" s="892"/>
      <c r="AG7" s="892"/>
      <c r="AH7" s="892"/>
      <c r="AI7" s="892"/>
      <c r="AJ7" s="892"/>
      <c r="AK7" s="892"/>
      <c r="AL7" s="892"/>
      <c r="AM7" s="892"/>
      <c r="AN7" s="892"/>
      <c r="AO7" s="892"/>
      <c r="AP7" s="892"/>
      <c r="AQ7" s="892"/>
      <c r="AR7" s="892"/>
      <c r="AS7" s="892"/>
      <c r="AT7" s="892"/>
      <c r="AU7" s="892"/>
      <c r="AV7" s="892"/>
      <c r="AW7" s="892"/>
      <c r="AX7" s="893"/>
    </row>
    <row r="8" spans="1:50" ht="53.25" customHeight="1">
      <c r="A8" s="477" t="s">
        <v>341</v>
      </c>
      <c r="B8" s="478"/>
      <c r="C8" s="478"/>
      <c r="D8" s="478"/>
      <c r="E8" s="478"/>
      <c r="F8" s="479"/>
      <c r="G8" s="920" t="str">
        <f>'入力規則等'!A26</f>
        <v>-</v>
      </c>
      <c r="H8" s="703"/>
      <c r="I8" s="703"/>
      <c r="J8" s="703"/>
      <c r="K8" s="703"/>
      <c r="L8" s="703"/>
      <c r="M8" s="703"/>
      <c r="N8" s="703"/>
      <c r="O8" s="703"/>
      <c r="P8" s="703"/>
      <c r="Q8" s="703"/>
      <c r="R8" s="703"/>
      <c r="S8" s="703"/>
      <c r="T8" s="703"/>
      <c r="U8" s="703"/>
      <c r="V8" s="703"/>
      <c r="W8" s="703"/>
      <c r="X8" s="921"/>
      <c r="Y8" s="826" t="s">
        <v>342</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29" t="s">
        <v>23</v>
      </c>
      <c r="B9" s="830"/>
      <c r="C9" s="830"/>
      <c r="D9" s="830"/>
      <c r="E9" s="830"/>
      <c r="F9" s="830"/>
      <c r="G9" s="831" t="s">
        <v>473</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c r="A10" s="643" t="s">
        <v>29</v>
      </c>
      <c r="B10" s="644"/>
      <c r="C10" s="644"/>
      <c r="D10" s="644"/>
      <c r="E10" s="644"/>
      <c r="F10" s="644"/>
      <c r="G10" s="737" t="s">
        <v>541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2" t="s">
        <v>24</v>
      </c>
      <c r="B12" s="923"/>
      <c r="C12" s="923"/>
      <c r="D12" s="923"/>
      <c r="E12" s="923"/>
      <c r="F12" s="924"/>
      <c r="G12" s="743"/>
      <c r="H12" s="744"/>
      <c r="I12" s="744"/>
      <c r="J12" s="744"/>
      <c r="K12" s="744"/>
      <c r="L12" s="744"/>
      <c r="M12" s="744"/>
      <c r="N12" s="744"/>
      <c r="O12" s="744"/>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5"/>
    </row>
    <row r="13" spans="1:50" ht="21" customHeight="1">
      <c r="A13" s="599"/>
      <c r="B13" s="600"/>
      <c r="C13" s="600"/>
      <c r="D13" s="600"/>
      <c r="E13" s="600"/>
      <c r="F13" s="601"/>
      <c r="G13" s="706" t="s">
        <v>6</v>
      </c>
      <c r="H13" s="707"/>
      <c r="I13" s="747" t="s">
        <v>7</v>
      </c>
      <c r="J13" s="748"/>
      <c r="K13" s="748"/>
      <c r="L13" s="748"/>
      <c r="M13" s="748"/>
      <c r="N13" s="748"/>
      <c r="O13" s="749"/>
      <c r="P13" s="640">
        <v>9</v>
      </c>
      <c r="Q13" s="641"/>
      <c r="R13" s="641"/>
      <c r="S13" s="641"/>
      <c r="T13" s="641"/>
      <c r="U13" s="641"/>
      <c r="V13" s="642"/>
      <c r="W13" s="640">
        <v>8</v>
      </c>
      <c r="X13" s="641"/>
      <c r="Y13" s="641"/>
      <c r="Z13" s="641"/>
      <c r="AA13" s="641"/>
      <c r="AB13" s="641"/>
      <c r="AC13" s="642"/>
      <c r="AD13" s="640">
        <v>7</v>
      </c>
      <c r="AE13" s="641"/>
      <c r="AF13" s="641"/>
      <c r="AG13" s="641"/>
      <c r="AH13" s="641"/>
      <c r="AI13" s="641"/>
      <c r="AJ13" s="642"/>
      <c r="AK13" s="640">
        <v>7</v>
      </c>
      <c r="AL13" s="641"/>
      <c r="AM13" s="641"/>
      <c r="AN13" s="641"/>
      <c r="AO13" s="641"/>
      <c r="AP13" s="641"/>
      <c r="AQ13" s="642"/>
      <c r="AR13" s="898"/>
      <c r="AS13" s="899"/>
      <c r="AT13" s="899"/>
      <c r="AU13" s="899"/>
      <c r="AV13" s="899"/>
      <c r="AW13" s="899"/>
      <c r="AX13" s="900"/>
    </row>
    <row r="14" spans="1:50" ht="21" customHeight="1">
      <c r="A14" s="599"/>
      <c r="B14" s="600"/>
      <c r="C14" s="600"/>
      <c r="D14" s="600"/>
      <c r="E14" s="600"/>
      <c r="F14" s="601"/>
      <c r="G14" s="708"/>
      <c r="H14" s="709"/>
      <c r="I14" s="694" t="s">
        <v>8</v>
      </c>
      <c r="J14" s="745"/>
      <c r="K14" s="745"/>
      <c r="L14" s="745"/>
      <c r="M14" s="745"/>
      <c r="N14" s="745"/>
      <c r="O14" s="746"/>
      <c r="P14" s="640" t="s">
        <v>532</v>
      </c>
      <c r="Q14" s="641"/>
      <c r="R14" s="641"/>
      <c r="S14" s="641"/>
      <c r="T14" s="641"/>
      <c r="U14" s="641"/>
      <c r="V14" s="642"/>
      <c r="W14" s="640" t="s">
        <v>532</v>
      </c>
      <c r="X14" s="641"/>
      <c r="Y14" s="641"/>
      <c r="Z14" s="641"/>
      <c r="AA14" s="641"/>
      <c r="AB14" s="641"/>
      <c r="AC14" s="642"/>
      <c r="AD14" s="640" t="s">
        <v>532</v>
      </c>
      <c r="AE14" s="641"/>
      <c r="AF14" s="641"/>
      <c r="AG14" s="641"/>
      <c r="AH14" s="641"/>
      <c r="AI14" s="641"/>
      <c r="AJ14" s="642"/>
      <c r="AK14" s="640" t="s">
        <v>532</v>
      </c>
      <c r="AL14" s="641"/>
      <c r="AM14" s="641"/>
      <c r="AN14" s="641"/>
      <c r="AO14" s="641"/>
      <c r="AP14" s="641"/>
      <c r="AQ14" s="642"/>
      <c r="AR14" s="771"/>
      <c r="AS14" s="771"/>
      <c r="AT14" s="771"/>
      <c r="AU14" s="771"/>
      <c r="AV14" s="771"/>
      <c r="AW14" s="771"/>
      <c r="AX14" s="772"/>
    </row>
    <row r="15" spans="1:50" ht="21" customHeight="1">
      <c r="A15" s="599"/>
      <c r="B15" s="600"/>
      <c r="C15" s="600"/>
      <c r="D15" s="600"/>
      <c r="E15" s="600"/>
      <c r="F15" s="601"/>
      <c r="G15" s="708"/>
      <c r="H15" s="709"/>
      <c r="I15" s="694" t="s">
        <v>50</v>
      </c>
      <c r="J15" s="695"/>
      <c r="K15" s="695"/>
      <c r="L15" s="695"/>
      <c r="M15" s="695"/>
      <c r="N15" s="695"/>
      <c r="O15" s="696"/>
      <c r="P15" s="640" t="s">
        <v>532</v>
      </c>
      <c r="Q15" s="641"/>
      <c r="R15" s="641"/>
      <c r="S15" s="641"/>
      <c r="T15" s="641"/>
      <c r="U15" s="641"/>
      <c r="V15" s="642"/>
      <c r="W15" s="640" t="s">
        <v>532</v>
      </c>
      <c r="X15" s="641"/>
      <c r="Y15" s="641"/>
      <c r="Z15" s="641"/>
      <c r="AA15" s="641"/>
      <c r="AB15" s="641"/>
      <c r="AC15" s="642"/>
      <c r="AD15" s="640" t="s">
        <v>532</v>
      </c>
      <c r="AE15" s="641"/>
      <c r="AF15" s="641"/>
      <c r="AG15" s="641"/>
      <c r="AH15" s="641"/>
      <c r="AI15" s="641"/>
      <c r="AJ15" s="642"/>
      <c r="AK15" s="640" t="s">
        <v>532</v>
      </c>
      <c r="AL15" s="641"/>
      <c r="AM15" s="641"/>
      <c r="AN15" s="641"/>
      <c r="AO15" s="641"/>
      <c r="AP15" s="641"/>
      <c r="AQ15" s="642"/>
      <c r="AR15" s="640"/>
      <c r="AS15" s="641"/>
      <c r="AT15" s="641"/>
      <c r="AU15" s="641"/>
      <c r="AV15" s="641"/>
      <c r="AW15" s="641"/>
      <c r="AX15" s="789"/>
    </row>
    <row r="16" spans="1:50" ht="21" customHeight="1">
      <c r="A16" s="599"/>
      <c r="B16" s="600"/>
      <c r="C16" s="600"/>
      <c r="D16" s="600"/>
      <c r="E16" s="600"/>
      <c r="F16" s="601"/>
      <c r="G16" s="708"/>
      <c r="H16" s="709"/>
      <c r="I16" s="694" t="s">
        <v>51</v>
      </c>
      <c r="J16" s="695"/>
      <c r="K16" s="695"/>
      <c r="L16" s="695"/>
      <c r="M16" s="695"/>
      <c r="N16" s="695"/>
      <c r="O16" s="696"/>
      <c r="P16" s="640" t="s">
        <v>532</v>
      </c>
      <c r="Q16" s="641"/>
      <c r="R16" s="641"/>
      <c r="S16" s="641"/>
      <c r="T16" s="641"/>
      <c r="U16" s="641"/>
      <c r="V16" s="642"/>
      <c r="W16" s="640" t="s">
        <v>532</v>
      </c>
      <c r="X16" s="641"/>
      <c r="Y16" s="641"/>
      <c r="Z16" s="641"/>
      <c r="AA16" s="641"/>
      <c r="AB16" s="641"/>
      <c r="AC16" s="642"/>
      <c r="AD16" s="640" t="s">
        <v>532</v>
      </c>
      <c r="AE16" s="641"/>
      <c r="AF16" s="641"/>
      <c r="AG16" s="641"/>
      <c r="AH16" s="641"/>
      <c r="AI16" s="641"/>
      <c r="AJ16" s="642"/>
      <c r="AK16" s="640" t="s">
        <v>532</v>
      </c>
      <c r="AL16" s="641"/>
      <c r="AM16" s="641"/>
      <c r="AN16" s="641"/>
      <c r="AO16" s="641"/>
      <c r="AP16" s="641"/>
      <c r="AQ16" s="642"/>
      <c r="AR16" s="740"/>
      <c r="AS16" s="741"/>
      <c r="AT16" s="741"/>
      <c r="AU16" s="741"/>
      <c r="AV16" s="741"/>
      <c r="AW16" s="741"/>
      <c r="AX16" s="742"/>
    </row>
    <row r="17" spans="1:50" ht="24.75" customHeight="1">
      <c r="A17" s="599"/>
      <c r="B17" s="600"/>
      <c r="C17" s="600"/>
      <c r="D17" s="600"/>
      <c r="E17" s="600"/>
      <c r="F17" s="601"/>
      <c r="G17" s="708"/>
      <c r="H17" s="709"/>
      <c r="I17" s="694" t="s">
        <v>49</v>
      </c>
      <c r="J17" s="745"/>
      <c r="K17" s="745"/>
      <c r="L17" s="745"/>
      <c r="M17" s="745"/>
      <c r="N17" s="745"/>
      <c r="O17" s="746"/>
      <c r="P17" s="640" t="s">
        <v>532</v>
      </c>
      <c r="Q17" s="641"/>
      <c r="R17" s="641"/>
      <c r="S17" s="641"/>
      <c r="T17" s="641"/>
      <c r="U17" s="641"/>
      <c r="V17" s="642"/>
      <c r="W17" s="640" t="s">
        <v>532</v>
      </c>
      <c r="X17" s="641"/>
      <c r="Y17" s="641"/>
      <c r="Z17" s="641"/>
      <c r="AA17" s="641"/>
      <c r="AB17" s="641"/>
      <c r="AC17" s="642"/>
      <c r="AD17" s="640" t="s">
        <v>532</v>
      </c>
      <c r="AE17" s="641"/>
      <c r="AF17" s="641"/>
      <c r="AG17" s="641"/>
      <c r="AH17" s="641"/>
      <c r="AI17" s="641"/>
      <c r="AJ17" s="642"/>
      <c r="AK17" s="640" t="s">
        <v>532</v>
      </c>
      <c r="AL17" s="641"/>
      <c r="AM17" s="641"/>
      <c r="AN17" s="641"/>
      <c r="AO17" s="641"/>
      <c r="AP17" s="641"/>
      <c r="AQ17" s="642"/>
      <c r="AR17" s="896"/>
      <c r="AS17" s="896"/>
      <c r="AT17" s="896"/>
      <c r="AU17" s="896"/>
      <c r="AV17" s="896"/>
      <c r="AW17" s="896"/>
      <c r="AX17" s="897"/>
    </row>
    <row r="18" spans="1:50" ht="24.75" customHeight="1">
      <c r="A18" s="599"/>
      <c r="B18" s="600"/>
      <c r="C18" s="600"/>
      <c r="D18" s="600"/>
      <c r="E18" s="600"/>
      <c r="F18" s="601"/>
      <c r="G18" s="710"/>
      <c r="H18" s="711"/>
      <c r="I18" s="699" t="s">
        <v>20</v>
      </c>
      <c r="J18" s="700"/>
      <c r="K18" s="700"/>
      <c r="L18" s="700"/>
      <c r="M18" s="700"/>
      <c r="N18" s="700"/>
      <c r="O18" s="701"/>
      <c r="P18" s="858">
        <f>SUM(P13:V17)</f>
        <v>9</v>
      </c>
      <c r="Q18" s="859"/>
      <c r="R18" s="859"/>
      <c r="S18" s="859"/>
      <c r="T18" s="859"/>
      <c r="U18" s="859"/>
      <c r="V18" s="860"/>
      <c r="W18" s="858">
        <f>SUM(W13:AC17)</f>
        <v>8</v>
      </c>
      <c r="X18" s="859"/>
      <c r="Y18" s="859"/>
      <c r="Z18" s="859"/>
      <c r="AA18" s="859"/>
      <c r="AB18" s="859"/>
      <c r="AC18" s="860"/>
      <c r="AD18" s="858">
        <f>SUM(AD13:AJ17)</f>
        <v>7</v>
      </c>
      <c r="AE18" s="859"/>
      <c r="AF18" s="859"/>
      <c r="AG18" s="859"/>
      <c r="AH18" s="859"/>
      <c r="AI18" s="859"/>
      <c r="AJ18" s="860"/>
      <c r="AK18" s="858">
        <f>SUM(AK13:AQ17)</f>
        <v>7</v>
      </c>
      <c r="AL18" s="859"/>
      <c r="AM18" s="859"/>
      <c r="AN18" s="859"/>
      <c r="AO18" s="859"/>
      <c r="AP18" s="859"/>
      <c r="AQ18" s="860"/>
      <c r="AR18" s="858">
        <f>SUM(AR13:AX17)</f>
        <v>0</v>
      </c>
      <c r="AS18" s="859"/>
      <c r="AT18" s="859"/>
      <c r="AU18" s="859"/>
      <c r="AV18" s="859"/>
      <c r="AW18" s="859"/>
      <c r="AX18" s="861"/>
    </row>
    <row r="19" spans="1:50" ht="24.75" customHeight="1">
      <c r="A19" s="599"/>
      <c r="B19" s="600"/>
      <c r="C19" s="600"/>
      <c r="D19" s="600"/>
      <c r="E19" s="600"/>
      <c r="F19" s="601"/>
      <c r="G19" s="856" t="s">
        <v>9</v>
      </c>
      <c r="H19" s="857"/>
      <c r="I19" s="857"/>
      <c r="J19" s="857"/>
      <c r="K19" s="857"/>
      <c r="L19" s="857"/>
      <c r="M19" s="857"/>
      <c r="N19" s="857"/>
      <c r="O19" s="857"/>
      <c r="P19" s="640">
        <v>2</v>
      </c>
      <c r="Q19" s="641"/>
      <c r="R19" s="641"/>
      <c r="S19" s="641"/>
      <c r="T19" s="641"/>
      <c r="U19" s="641"/>
      <c r="V19" s="642"/>
      <c r="W19" s="640">
        <v>1</v>
      </c>
      <c r="X19" s="641"/>
      <c r="Y19" s="641"/>
      <c r="Z19" s="641"/>
      <c r="AA19" s="641"/>
      <c r="AB19" s="641"/>
      <c r="AC19" s="642"/>
      <c r="AD19" s="640">
        <v>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6" t="s">
        <v>10</v>
      </c>
      <c r="H20" s="857"/>
      <c r="I20" s="857"/>
      <c r="J20" s="857"/>
      <c r="K20" s="857"/>
      <c r="L20" s="857"/>
      <c r="M20" s="857"/>
      <c r="N20" s="857"/>
      <c r="O20" s="857"/>
      <c r="P20" s="297">
        <f>IF(P18=0,"-",SUM(P19)/P18)</f>
        <v>0.2222222222222222</v>
      </c>
      <c r="Q20" s="297"/>
      <c r="R20" s="297"/>
      <c r="S20" s="297"/>
      <c r="T20" s="297"/>
      <c r="U20" s="297"/>
      <c r="V20" s="297"/>
      <c r="W20" s="297">
        <f>IF(W18=0,"-",SUM(W19)/W18)</f>
        <v>0.125</v>
      </c>
      <c r="X20" s="297"/>
      <c r="Y20" s="297"/>
      <c r="Z20" s="297"/>
      <c r="AA20" s="297"/>
      <c r="AB20" s="297"/>
      <c r="AC20" s="297"/>
      <c r="AD20" s="297">
        <f>IF(AD18=0,"-",SUM(AD19)/AD18)</f>
        <v>0.8571428571428571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29"/>
      <c r="B21" s="830"/>
      <c r="C21" s="830"/>
      <c r="D21" s="830"/>
      <c r="E21" s="830"/>
      <c r="F21" s="925"/>
      <c r="G21" s="295" t="s">
        <v>417</v>
      </c>
      <c r="H21" s="296"/>
      <c r="I21" s="296"/>
      <c r="J21" s="296"/>
      <c r="K21" s="296"/>
      <c r="L21" s="296"/>
      <c r="M21" s="296"/>
      <c r="N21" s="296"/>
      <c r="O21" s="296"/>
      <c r="P21" s="297">
        <f>IF(P19=0,"-",SUM(P19)/SUM(P13,P14))</f>
        <v>0.2222222222222222</v>
      </c>
      <c r="Q21" s="297"/>
      <c r="R21" s="297"/>
      <c r="S21" s="297"/>
      <c r="T21" s="297"/>
      <c r="U21" s="297"/>
      <c r="V21" s="297"/>
      <c r="W21" s="297">
        <f>IF(W19=0,"-",SUM(W19)/SUM(W13,W14))</f>
        <v>0.125</v>
      </c>
      <c r="X21" s="297"/>
      <c r="Y21" s="297"/>
      <c r="Z21" s="297"/>
      <c r="AA21" s="297"/>
      <c r="AB21" s="297"/>
      <c r="AC21" s="297"/>
      <c r="AD21" s="297">
        <f>IF(AD19=0,"-",SUM(AD19)/SUM(AD13,AD14))</f>
        <v>0.8571428571428571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3" t="s">
        <v>456</v>
      </c>
      <c r="B22" s="944"/>
      <c r="C22" s="944"/>
      <c r="D22" s="944"/>
      <c r="E22" s="944"/>
      <c r="F22" s="945"/>
      <c r="G22" s="930" t="s">
        <v>395</v>
      </c>
      <c r="H22" s="201"/>
      <c r="I22" s="201"/>
      <c r="J22" s="201"/>
      <c r="K22" s="201"/>
      <c r="L22" s="201"/>
      <c r="M22" s="201"/>
      <c r="N22" s="201"/>
      <c r="O22" s="202"/>
      <c r="P22" s="915" t="s">
        <v>454</v>
      </c>
      <c r="Q22" s="201"/>
      <c r="R22" s="201"/>
      <c r="S22" s="201"/>
      <c r="T22" s="201"/>
      <c r="U22" s="201"/>
      <c r="V22" s="202"/>
      <c r="W22" s="915" t="s">
        <v>455</v>
      </c>
      <c r="X22" s="201"/>
      <c r="Y22" s="201"/>
      <c r="Z22" s="201"/>
      <c r="AA22" s="201"/>
      <c r="AB22" s="201"/>
      <c r="AC22" s="202"/>
      <c r="AD22" s="915" t="s">
        <v>394</v>
      </c>
      <c r="AE22" s="201"/>
      <c r="AF22" s="201"/>
      <c r="AG22" s="201"/>
      <c r="AH22" s="201"/>
      <c r="AI22" s="201"/>
      <c r="AJ22" s="201"/>
      <c r="AK22" s="201"/>
      <c r="AL22" s="201"/>
      <c r="AM22" s="201"/>
      <c r="AN22" s="201"/>
      <c r="AO22" s="201"/>
      <c r="AP22" s="201"/>
      <c r="AQ22" s="201"/>
      <c r="AR22" s="201"/>
      <c r="AS22" s="201"/>
      <c r="AT22" s="201"/>
      <c r="AU22" s="201"/>
      <c r="AV22" s="201"/>
      <c r="AW22" s="201"/>
      <c r="AX22" s="952"/>
    </row>
    <row r="23" spans="1:50" ht="25.5" customHeight="1">
      <c r="A23" s="946"/>
      <c r="B23" s="947"/>
      <c r="C23" s="947"/>
      <c r="D23" s="947"/>
      <c r="E23" s="947"/>
      <c r="F23" s="948"/>
      <c r="G23" s="931" t="s">
        <v>474</v>
      </c>
      <c r="H23" s="932"/>
      <c r="I23" s="932"/>
      <c r="J23" s="932"/>
      <c r="K23" s="932"/>
      <c r="L23" s="932"/>
      <c r="M23" s="932"/>
      <c r="N23" s="932"/>
      <c r="O23" s="933"/>
      <c r="P23" s="898">
        <v>4</v>
      </c>
      <c r="Q23" s="899"/>
      <c r="R23" s="899"/>
      <c r="S23" s="899"/>
      <c r="T23" s="899"/>
      <c r="U23" s="899"/>
      <c r="V23" s="916"/>
      <c r="W23" s="898"/>
      <c r="X23" s="899"/>
      <c r="Y23" s="899"/>
      <c r="Z23" s="899"/>
      <c r="AA23" s="899"/>
      <c r="AB23" s="899"/>
      <c r="AC23" s="916"/>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c r="A24" s="946"/>
      <c r="B24" s="947"/>
      <c r="C24" s="947"/>
      <c r="D24" s="947"/>
      <c r="E24" s="947"/>
      <c r="F24" s="948"/>
      <c r="G24" s="934" t="s">
        <v>475</v>
      </c>
      <c r="H24" s="935"/>
      <c r="I24" s="935"/>
      <c r="J24" s="935"/>
      <c r="K24" s="935"/>
      <c r="L24" s="935"/>
      <c r="M24" s="935"/>
      <c r="N24" s="935"/>
      <c r="O24" s="936"/>
      <c r="P24" s="640">
        <v>2</v>
      </c>
      <c r="Q24" s="641"/>
      <c r="R24" s="641"/>
      <c r="S24" s="641"/>
      <c r="T24" s="641"/>
      <c r="U24" s="641"/>
      <c r="V24" s="642"/>
      <c r="W24" s="640"/>
      <c r="X24" s="641"/>
      <c r="Y24" s="641"/>
      <c r="Z24" s="641"/>
      <c r="AA24" s="641"/>
      <c r="AB24" s="641"/>
      <c r="AC24" s="642"/>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c r="A25" s="946"/>
      <c r="B25" s="947"/>
      <c r="C25" s="947"/>
      <c r="D25" s="947"/>
      <c r="E25" s="947"/>
      <c r="F25" s="948"/>
      <c r="G25" s="934" t="s">
        <v>476</v>
      </c>
      <c r="H25" s="935"/>
      <c r="I25" s="935"/>
      <c r="J25" s="935"/>
      <c r="K25" s="935"/>
      <c r="L25" s="935"/>
      <c r="M25" s="935"/>
      <c r="N25" s="935"/>
      <c r="O25" s="936"/>
      <c r="P25" s="640">
        <v>1</v>
      </c>
      <c r="Q25" s="641"/>
      <c r="R25" s="641"/>
      <c r="S25" s="641"/>
      <c r="T25" s="641"/>
      <c r="U25" s="641"/>
      <c r="V25" s="642"/>
      <c r="W25" s="640"/>
      <c r="X25" s="641"/>
      <c r="Y25" s="641"/>
      <c r="Z25" s="641"/>
      <c r="AA25" s="641"/>
      <c r="AB25" s="641"/>
      <c r="AC25" s="642"/>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c r="A26" s="946"/>
      <c r="B26" s="947"/>
      <c r="C26" s="947"/>
      <c r="D26" s="947"/>
      <c r="E26" s="947"/>
      <c r="F26" s="948"/>
      <c r="G26" s="934" t="s">
        <v>477</v>
      </c>
      <c r="H26" s="935"/>
      <c r="I26" s="935"/>
      <c r="J26" s="935"/>
      <c r="K26" s="935"/>
      <c r="L26" s="935"/>
      <c r="M26" s="935"/>
      <c r="N26" s="935"/>
      <c r="O26" s="936"/>
      <c r="P26" s="640">
        <v>0</v>
      </c>
      <c r="Q26" s="641"/>
      <c r="R26" s="641"/>
      <c r="S26" s="641"/>
      <c r="T26" s="641"/>
      <c r="U26" s="641"/>
      <c r="V26" s="642"/>
      <c r="W26" s="640"/>
      <c r="X26" s="641"/>
      <c r="Y26" s="641"/>
      <c r="Z26" s="641"/>
      <c r="AA26" s="641"/>
      <c r="AB26" s="641"/>
      <c r="AC26" s="642"/>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c r="A27" s="946"/>
      <c r="B27" s="947"/>
      <c r="C27" s="947"/>
      <c r="D27" s="947"/>
      <c r="E27" s="947"/>
      <c r="F27" s="948"/>
      <c r="G27" s="934"/>
      <c r="H27" s="935"/>
      <c r="I27" s="935"/>
      <c r="J27" s="935"/>
      <c r="K27" s="935"/>
      <c r="L27" s="935"/>
      <c r="M27" s="935"/>
      <c r="N27" s="935"/>
      <c r="O27" s="936"/>
      <c r="P27" s="640"/>
      <c r="Q27" s="641"/>
      <c r="R27" s="641"/>
      <c r="S27" s="641"/>
      <c r="T27" s="641"/>
      <c r="U27" s="641"/>
      <c r="V27" s="642"/>
      <c r="W27" s="640"/>
      <c r="X27" s="641"/>
      <c r="Y27" s="641"/>
      <c r="Z27" s="641"/>
      <c r="AA27" s="641"/>
      <c r="AB27" s="641"/>
      <c r="AC27" s="642"/>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customHeight="1" hidden="1">
      <c r="A28" s="946"/>
      <c r="B28" s="947"/>
      <c r="C28" s="947"/>
      <c r="D28" s="947"/>
      <c r="E28" s="947"/>
      <c r="F28" s="948"/>
      <c r="G28" s="937" t="s">
        <v>399</v>
      </c>
      <c r="H28" s="938"/>
      <c r="I28" s="938"/>
      <c r="J28" s="938"/>
      <c r="K28" s="938"/>
      <c r="L28" s="938"/>
      <c r="M28" s="938"/>
      <c r="N28" s="938"/>
      <c r="O28" s="939"/>
      <c r="P28" s="858">
        <f>P29-SUM(P23:P27)</f>
        <v>0</v>
      </c>
      <c r="Q28" s="859"/>
      <c r="R28" s="859"/>
      <c r="S28" s="859"/>
      <c r="T28" s="859"/>
      <c r="U28" s="859"/>
      <c r="V28" s="860"/>
      <c r="W28" s="858">
        <f>W29-SUM(W23:W27)</f>
        <v>0</v>
      </c>
      <c r="X28" s="859"/>
      <c r="Y28" s="859"/>
      <c r="Z28" s="859"/>
      <c r="AA28" s="859"/>
      <c r="AB28" s="859"/>
      <c r="AC28" s="860"/>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c r="A29" s="949"/>
      <c r="B29" s="950"/>
      <c r="C29" s="950"/>
      <c r="D29" s="950"/>
      <c r="E29" s="950"/>
      <c r="F29" s="951"/>
      <c r="G29" s="940" t="s">
        <v>396</v>
      </c>
      <c r="H29" s="941"/>
      <c r="I29" s="941"/>
      <c r="J29" s="941"/>
      <c r="K29" s="941"/>
      <c r="L29" s="941"/>
      <c r="M29" s="941"/>
      <c r="N29" s="941"/>
      <c r="O29" s="942"/>
      <c r="P29" s="912">
        <f>AK13</f>
        <v>7</v>
      </c>
      <c r="Q29" s="913"/>
      <c r="R29" s="913"/>
      <c r="S29" s="913"/>
      <c r="T29" s="913"/>
      <c r="U29" s="913"/>
      <c r="V29" s="914"/>
      <c r="W29" s="912">
        <f>AR13</f>
        <v>0</v>
      </c>
      <c r="X29" s="913"/>
      <c r="Y29" s="913"/>
      <c r="Z29" s="913"/>
      <c r="AA29" s="913"/>
      <c r="AB29" s="913"/>
      <c r="AC29" s="914"/>
      <c r="AD29" s="959"/>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c r="A30" s="841" t="s">
        <v>412</v>
      </c>
      <c r="B30" s="842"/>
      <c r="C30" s="842"/>
      <c r="D30" s="842"/>
      <c r="E30" s="842"/>
      <c r="F30" s="843"/>
      <c r="G30" s="756" t="s">
        <v>264</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38" t="s">
        <v>315</v>
      </c>
      <c r="AJ30" s="839"/>
      <c r="AK30" s="839"/>
      <c r="AL30" s="840"/>
      <c r="AM30" s="894" t="s">
        <v>393</v>
      </c>
      <c r="AN30" s="894"/>
      <c r="AO30" s="894"/>
      <c r="AP30" s="838"/>
      <c r="AQ30" s="750" t="s">
        <v>307</v>
      </c>
      <c r="AR30" s="751"/>
      <c r="AS30" s="751"/>
      <c r="AT30" s="752"/>
      <c r="AU30" s="757" t="s">
        <v>252</v>
      </c>
      <c r="AV30" s="757"/>
      <c r="AW30" s="757"/>
      <c r="AX30" s="895"/>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308</v>
      </c>
      <c r="AT31" s="113"/>
      <c r="AU31" s="178"/>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479</v>
      </c>
      <c r="Q32" s="84"/>
      <c r="R32" s="84"/>
      <c r="S32" s="84"/>
      <c r="T32" s="84"/>
      <c r="U32" s="84"/>
      <c r="V32" s="84"/>
      <c r="W32" s="84"/>
      <c r="X32" s="85"/>
      <c r="Y32" s="453" t="s">
        <v>12</v>
      </c>
      <c r="Z32" s="513"/>
      <c r="AA32" s="514"/>
      <c r="AB32" s="443" t="s">
        <v>480</v>
      </c>
      <c r="AC32" s="443"/>
      <c r="AD32" s="443"/>
      <c r="AE32" s="197">
        <v>28520</v>
      </c>
      <c r="AF32" s="198"/>
      <c r="AG32" s="198"/>
      <c r="AH32" s="198"/>
      <c r="AI32" s="197">
        <v>55158</v>
      </c>
      <c r="AJ32" s="198"/>
      <c r="AK32" s="198"/>
      <c r="AL32" s="198"/>
      <c r="AM32" s="197">
        <v>25931</v>
      </c>
      <c r="AN32" s="198"/>
      <c r="AO32" s="198"/>
      <c r="AP32" s="198"/>
      <c r="AQ32" s="319"/>
      <c r="AR32" s="186"/>
      <c r="AS32" s="186"/>
      <c r="AT32" s="320"/>
      <c r="AU32" s="198"/>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480</v>
      </c>
      <c r="AC33" s="505"/>
      <c r="AD33" s="505"/>
      <c r="AE33" s="197">
        <v>37000</v>
      </c>
      <c r="AF33" s="198"/>
      <c r="AG33" s="198"/>
      <c r="AH33" s="198"/>
      <c r="AI33" s="197">
        <v>37000</v>
      </c>
      <c r="AJ33" s="198"/>
      <c r="AK33" s="198"/>
      <c r="AL33" s="198"/>
      <c r="AM33" s="197">
        <v>60000</v>
      </c>
      <c r="AN33" s="198"/>
      <c r="AO33" s="198"/>
      <c r="AP33" s="198"/>
      <c r="AQ33" s="319">
        <v>40000</v>
      </c>
      <c r="AR33" s="186"/>
      <c r="AS33" s="186"/>
      <c r="AT33" s="320"/>
      <c r="AU33" s="198"/>
      <c r="AV33" s="198"/>
      <c r="AW33" s="198"/>
      <c r="AX33" s="200"/>
    </row>
    <row r="34" spans="1:50" ht="105.7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77</v>
      </c>
      <c r="AF34" s="198"/>
      <c r="AG34" s="198"/>
      <c r="AH34" s="198"/>
      <c r="AI34" s="197">
        <v>149</v>
      </c>
      <c r="AJ34" s="198"/>
      <c r="AK34" s="198"/>
      <c r="AL34" s="198"/>
      <c r="AM34" s="197">
        <v>43</v>
      </c>
      <c r="AN34" s="198"/>
      <c r="AO34" s="198"/>
      <c r="AP34" s="198"/>
      <c r="AQ34" s="319"/>
      <c r="AR34" s="186"/>
      <c r="AS34" s="186"/>
      <c r="AT34" s="320"/>
      <c r="AU34" s="198"/>
      <c r="AV34" s="198"/>
      <c r="AW34" s="198"/>
      <c r="AX34" s="200"/>
    </row>
    <row r="35" spans="1:50" ht="23.25" customHeight="1">
      <c r="A35" s="205" t="s">
        <v>444</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3" t="s">
        <v>412</v>
      </c>
      <c r="B37" s="754"/>
      <c r="C37" s="754"/>
      <c r="D37" s="754"/>
      <c r="E37" s="754"/>
      <c r="F37" s="75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89"/>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412</v>
      </c>
      <c r="B44" s="754"/>
      <c r="C44" s="754"/>
      <c r="D44" s="754"/>
      <c r="E44" s="754"/>
      <c r="F44" s="75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89"/>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3" t="s">
        <v>252</v>
      </c>
      <c r="AV51" s="903"/>
      <c r="AW51" s="903"/>
      <c r="AX51" s="904"/>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3" t="s">
        <v>252</v>
      </c>
      <c r="AV58" s="903"/>
      <c r="AW58" s="903"/>
      <c r="AX58" s="904"/>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0"/>
      <c r="AF77" s="871"/>
      <c r="AG77" s="871"/>
      <c r="AH77" s="871"/>
      <c r="AI77" s="870"/>
      <c r="AJ77" s="871"/>
      <c r="AK77" s="871"/>
      <c r="AL77" s="871"/>
      <c r="AM77" s="870"/>
      <c r="AN77" s="871"/>
      <c r="AO77" s="871"/>
      <c r="AP77" s="871"/>
      <c r="AQ77" s="319"/>
      <c r="AR77" s="186"/>
      <c r="AS77" s="186"/>
      <c r="AT77" s="320"/>
      <c r="AU77" s="198"/>
      <c r="AV77" s="198"/>
      <c r="AW77" s="198"/>
      <c r="AX77" s="200"/>
    </row>
    <row r="78" spans="1:50" ht="69.75" customHeight="1" hidden="1">
      <c r="A78" s="314" t="s">
        <v>447</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26"/>
    </row>
    <row r="80" spans="1:50" ht="18.75" customHeight="1" hidden="1">
      <c r="A80" s="844"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5"/>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5"/>
      <c r="B82" s="509"/>
      <c r="C82" s="410"/>
      <c r="D82" s="410"/>
      <c r="E82" s="410"/>
      <c r="F82" s="411"/>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row>
    <row r="83" spans="1:50" ht="22.5" customHeight="1" hidden="1">
      <c r="A83" s="845"/>
      <c r="B83" s="509"/>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row>
    <row r="84" spans="1:50" ht="19.5" customHeight="1" hidden="1">
      <c r="A84" s="845"/>
      <c r="B84" s="510"/>
      <c r="C84" s="511"/>
      <c r="D84" s="511"/>
      <c r="E84" s="511"/>
      <c r="F84" s="512"/>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69"/>
    </row>
    <row r="85" spans="1:55" ht="18.75" customHeight="1" hidden="1">
      <c r="A85" s="845"/>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5"/>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5"/>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5"/>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5"/>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5"/>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5"/>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5"/>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5"/>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5"/>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5"/>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5"/>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5"/>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5"/>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6"/>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5" t="s">
        <v>13</v>
      </c>
      <c r="Z99" s="876"/>
      <c r="AA99" s="877"/>
      <c r="AB99" s="872" t="s">
        <v>14</v>
      </c>
      <c r="AC99" s="873"/>
      <c r="AD99" s="874"/>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4"/>
      <c r="Z100" s="835"/>
      <c r="AA100" s="836"/>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457</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480</v>
      </c>
      <c r="AC101" s="443"/>
      <c r="AD101" s="443"/>
      <c r="AE101" s="197">
        <v>6</v>
      </c>
      <c r="AF101" s="198"/>
      <c r="AG101" s="198"/>
      <c r="AH101" s="199"/>
      <c r="AI101" s="197">
        <v>5</v>
      </c>
      <c r="AJ101" s="198"/>
      <c r="AK101" s="198"/>
      <c r="AL101" s="199"/>
      <c r="AM101" s="197">
        <v>4</v>
      </c>
      <c r="AN101" s="198"/>
      <c r="AO101" s="198"/>
      <c r="AP101" s="199"/>
      <c r="AQ101" s="197" t="s">
        <v>537</v>
      </c>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480</v>
      </c>
      <c r="AC102" s="443"/>
      <c r="AD102" s="443"/>
      <c r="AE102" s="400">
        <v>4</v>
      </c>
      <c r="AF102" s="400"/>
      <c r="AG102" s="400"/>
      <c r="AH102" s="400"/>
      <c r="AI102" s="400">
        <v>4</v>
      </c>
      <c r="AJ102" s="400"/>
      <c r="AK102" s="400"/>
      <c r="AL102" s="400"/>
      <c r="AM102" s="400">
        <v>5</v>
      </c>
      <c r="AN102" s="400"/>
      <c r="AO102" s="400"/>
      <c r="AP102" s="400"/>
      <c r="AQ102" s="252">
        <v>5</v>
      </c>
      <c r="AR102" s="253"/>
      <c r="AS102" s="253"/>
      <c r="AT102" s="298"/>
      <c r="AU102" s="252"/>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457</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197"/>
      <c r="AN105" s="198"/>
      <c r="AO105" s="198"/>
      <c r="AP105" s="199"/>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457</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499</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500</v>
      </c>
      <c r="AC116" s="445"/>
      <c r="AD116" s="446"/>
      <c r="AE116" s="400">
        <v>0.3</v>
      </c>
      <c r="AF116" s="400"/>
      <c r="AG116" s="400"/>
      <c r="AH116" s="400"/>
      <c r="AI116" s="400">
        <v>0.3</v>
      </c>
      <c r="AJ116" s="400"/>
      <c r="AK116" s="400"/>
      <c r="AL116" s="400"/>
      <c r="AM116" s="400">
        <v>0.3</v>
      </c>
      <c r="AN116" s="400"/>
      <c r="AO116" s="400"/>
      <c r="AP116" s="400"/>
      <c r="AQ116" s="197">
        <v>0.3</v>
      </c>
      <c r="AR116" s="198"/>
      <c r="AS116" s="198"/>
      <c r="AT116" s="198"/>
      <c r="AU116" s="198">
        <v>0.3</v>
      </c>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483</v>
      </c>
      <c r="AC117" s="455"/>
      <c r="AD117" s="456"/>
      <c r="AE117" s="533" t="s">
        <v>484</v>
      </c>
      <c r="AF117" s="533"/>
      <c r="AG117" s="533"/>
      <c r="AH117" s="533"/>
      <c r="AI117" s="533" t="s">
        <v>484</v>
      </c>
      <c r="AJ117" s="533"/>
      <c r="AK117" s="533"/>
      <c r="AL117" s="533"/>
      <c r="AM117" s="533" t="s">
        <v>484</v>
      </c>
      <c r="AN117" s="533"/>
      <c r="AO117" s="533"/>
      <c r="AP117" s="533"/>
      <c r="AQ117" s="533" t="s">
        <v>484</v>
      </c>
      <c r="AR117" s="533"/>
      <c r="AS117" s="533"/>
      <c r="AT117" s="533"/>
      <c r="AU117" s="533" t="s">
        <v>484</v>
      </c>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458</v>
      </c>
      <c r="AR118" s="577"/>
      <c r="AS118" s="577"/>
      <c r="AT118" s="577"/>
      <c r="AU118" s="577"/>
      <c r="AV118" s="577"/>
      <c r="AW118" s="577"/>
      <c r="AX118" s="578"/>
    </row>
    <row r="119" spans="1:50" ht="23.25" customHeight="1">
      <c r="A119" s="421"/>
      <c r="B119" s="422"/>
      <c r="C119" s="422"/>
      <c r="D119" s="422"/>
      <c r="E119" s="422"/>
      <c r="F119" s="423"/>
      <c r="G119" s="375" t="s">
        <v>498</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500</v>
      </c>
      <c r="AC119" s="445"/>
      <c r="AD119" s="446"/>
      <c r="AE119" s="400">
        <v>0.1</v>
      </c>
      <c r="AF119" s="400"/>
      <c r="AG119" s="400"/>
      <c r="AH119" s="400"/>
      <c r="AI119" s="400">
        <v>0.1</v>
      </c>
      <c r="AJ119" s="400"/>
      <c r="AK119" s="400"/>
      <c r="AL119" s="400"/>
      <c r="AM119" s="400">
        <v>0.1</v>
      </c>
      <c r="AN119" s="400"/>
      <c r="AO119" s="400"/>
      <c r="AP119" s="400"/>
      <c r="AQ119" s="400">
        <v>0.1</v>
      </c>
      <c r="AR119" s="400"/>
      <c r="AS119" s="400"/>
      <c r="AT119" s="400"/>
      <c r="AU119" s="400">
        <v>0.1</v>
      </c>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483</v>
      </c>
      <c r="AC120" s="455"/>
      <c r="AD120" s="456"/>
      <c r="AE120" s="533" t="s">
        <v>485</v>
      </c>
      <c r="AF120" s="533"/>
      <c r="AG120" s="533"/>
      <c r="AH120" s="533"/>
      <c r="AI120" s="533" t="s">
        <v>486</v>
      </c>
      <c r="AJ120" s="533"/>
      <c r="AK120" s="533"/>
      <c r="AL120" s="533"/>
      <c r="AM120" s="533" t="s">
        <v>486</v>
      </c>
      <c r="AN120" s="533"/>
      <c r="AO120" s="533"/>
      <c r="AP120" s="533"/>
      <c r="AQ120" s="533" t="s">
        <v>486</v>
      </c>
      <c r="AR120" s="533"/>
      <c r="AS120" s="533"/>
      <c r="AT120" s="533"/>
      <c r="AU120" s="533" t="s">
        <v>486</v>
      </c>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08"/>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09"/>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5"/>
      <c r="Z127" s="906"/>
      <c r="AA127" s="907"/>
      <c r="AB127" s="226" t="s">
        <v>11</v>
      </c>
      <c r="AC127" s="227"/>
      <c r="AD127" s="228"/>
      <c r="AE127" s="397" t="s">
        <v>309</v>
      </c>
      <c r="AF127" s="398"/>
      <c r="AG127" s="398"/>
      <c r="AH127" s="399"/>
      <c r="AI127" s="397" t="s">
        <v>315</v>
      </c>
      <c r="AJ127" s="398"/>
      <c r="AK127" s="398"/>
      <c r="AL127" s="399"/>
      <c r="AM127" s="397" t="s">
        <v>393</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0"/>
      <c r="E430" s="153" t="s">
        <v>340</v>
      </c>
      <c r="F430" s="154"/>
      <c r="G430" s="878" t="s">
        <v>336</v>
      </c>
      <c r="H430" s="102"/>
      <c r="I430" s="102"/>
      <c r="J430" s="879"/>
      <c r="K430" s="880"/>
      <c r="L430" s="880"/>
      <c r="M430" s="880"/>
      <c r="N430" s="880"/>
      <c r="O430" s="880"/>
      <c r="P430" s="880"/>
      <c r="Q430" s="880"/>
      <c r="R430" s="880"/>
      <c r="S430" s="880"/>
      <c r="T430" s="881"/>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2"/>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78" t="s">
        <v>336</v>
      </c>
      <c r="H484" s="102"/>
      <c r="I484" s="102"/>
      <c r="J484" s="879"/>
      <c r="K484" s="880"/>
      <c r="L484" s="880"/>
      <c r="M484" s="880"/>
      <c r="N484" s="880"/>
      <c r="O484" s="880"/>
      <c r="P484" s="880"/>
      <c r="Q484" s="880"/>
      <c r="R484" s="880"/>
      <c r="S484" s="880"/>
      <c r="T484" s="881"/>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2"/>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78" t="s">
        <v>336</v>
      </c>
      <c r="H538" s="102"/>
      <c r="I538" s="102"/>
      <c r="J538" s="879"/>
      <c r="K538" s="880"/>
      <c r="L538" s="880"/>
      <c r="M538" s="880"/>
      <c r="N538" s="880"/>
      <c r="O538" s="880"/>
      <c r="P538" s="880"/>
      <c r="Q538" s="880"/>
      <c r="R538" s="880"/>
      <c r="S538" s="880"/>
      <c r="T538" s="881"/>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2"/>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78" t="s">
        <v>336</v>
      </c>
      <c r="H592" s="102"/>
      <c r="I592" s="102"/>
      <c r="J592" s="879"/>
      <c r="K592" s="880"/>
      <c r="L592" s="880"/>
      <c r="M592" s="880"/>
      <c r="N592" s="880"/>
      <c r="O592" s="880"/>
      <c r="P592" s="880"/>
      <c r="Q592" s="880"/>
      <c r="R592" s="880"/>
      <c r="S592" s="880"/>
      <c r="T592" s="881"/>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2"/>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78" t="s">
        <v>336</v>
      </c>
      <c r="H646" s="102"/>
      <c r="I646" s="102"/>
      <c r="J646" s="879"/>
      <c r="K646" s="880"/>
      <c r="L646" s="880"/>
      <c r="M646" s="880"/>
      <c r="N646" s="880"/>
      <c r="O646" s="880"/>
      <c r="P646" s="880"/>
      <c r="Q646" s="880"/>
      <c r="R646" s="880"/>
      <c r="S646" s="880"/>
      <c r="T646" s="881"/>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2"/>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4" t="s">
        <v>30</v>
      </c>
      <c r="AH701" s="364"/>
      <c r="AI701" s="364"/>
      <c r="AJ701" s="364"/>
      <c r="AK701" s="364"/>
      <c r="AL701" s="364"/>
      <c r="AM701" s="364"/>
      <c r="AN701" s="364"/>
      <c r="AO701" s="364"/>
      <c r="AP701" s="364"/>
      <c r="AQ701" s="364"/>
      <c r="AR701" s="364"/>
      <c r="AS701" s="364"/>
      <c r="AT701" s="364"/>
      <c r="AU701" s="364"/>
      <c r="AV701" s="364"/>
      <c r="AW701" s="364"/>
      <c r="AX701" s="805"/>
    </row>
    <row r="702" spans="1:50" ht="155.25" customHeight="1">
      <c r="A702" s="850" t="s">
        <v>258</v>
      </c>
      <c r="B702" s="851"/>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4" t="s">
        <v>470</v>
      </c>
      <c r="AE702" s="325"/>
      <c r="AF702" s="325"/>
      <c r="AG702" s="367" t="s">
        <v>487</v>
      </c>
      <c r="AH702" s="368"/>
      <c r="AI702" s="368"/>
      <c r="AJ702" s="368"/>
      <c r="AK702" s="368"/>
      <c r="AL702" s="368"/>
      <c r="AM702" s="368"/>
      <c r="AN702" s="368"/>
      <c r="AO702" s="368"/>
      <c r="AP702" s="368"/>
      <c r="AQ702" s="368"/>
      <c r="AR702" s="368"/>
      <c r="AS702" s="368"/>
      <c r="AT702" s="368"/>
      <c r="AU702" s="368"/>
      <c r="AV702" s="368"/>
      <c r="AW702" s="368"/>
      <c r="AX702" s="369"/>
    </row>
    <row r="703" spans="1:50" ht="54.75" customHeight="1">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4"/>
      <c r="AD703" s="307" t="s">
        <v>470</v>
      </c>
      <c r="AE703" s="308"/>
      <c r="AF703" s="308"/>
      <c r="AG703" s="80" t="s">
        <v>488</v>
      </c>
      <c r="AH703" s="81"/>
      <c r="AI703" s="81"/>
      <c r="AJ703" s="81"/>
      <c r="AK703" s="81"/>
      <c r="AL703" s="81"/>
      <c r="AM703" s="81"/>
      <c r="AN703" s="81"/>
      <c r="AO703" s="81"/>
      <c r="AP703" s="81"/>
      <c r="AQ703" s="81"/>
      <c r="AR703" s="81"/>
      <c r="AS703" s="81"/>
      <c r="AT703" s="81"/>
      <c r="AU703" s="81"/>
      <c r="AV703" s="81"/>
      <c r="AW703" s="81"/>
      <c r="AX703" s="82"/>
    </row>
    <row r="704" spans="1:50" ht="144.75" customHeight="1">
      <c r="A704" s="854"/>
      <c r="B704" s="855"/>
      <c r="C704" s="798" t="s">
        <v>260</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470</v>
      </c>
      <c r="AE704" s="766"/>
      <c r="AF704" s="766"/>
      <c r="AG704" s="146" t="s">
        <v>489</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1" t="s">
        <v>40</v>
      </c>
      <c r="D705" s="802"/>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3"/>
      <c r="AD705" s="697" t="s">
        <v>470</v>
      </c>
      <c r="AE705" s="698"/>
      <c r="AF705" s="698"/>
      <c r="AG705" s="104" t="s">
        <v>490</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3" t="s">
        <v>445</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501</v>
      </c>
      <c r="AE706" s="308"/>
      <c r="AF706" s="64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6" t="s">
        <v>375</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501</v>
      </c>
      <c r="AE707" s="816"/>
      <c r="AF707" s="816"/>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9" t="s">
        <v>502</v>
      </c>
      <c r="AE708" s="590"/>
      <c r="AF708" s="590"/>
      <c r="AG708" s="725" t="s">
        <v>539</v>
      </c>
      <c r="AH708" s="726"/>
      <c r="AI708" s="726"/>
      <c r="AJ708" s="726"/>
      <c r="AK708" s="726"/>
      <c r="AL708" s="726"/>
      <c r="AM708" s="726"/>
      <c r="AN708" s="726"/>
      <c r="AO708" s="726"/>
      <c r="AP708" s="726"/>
      <c r="AQ708" s="726"/>
      <c r="AR708" s="726"/>
      <c r="AS708" s="726"/>
      <c r="AT708" s="726"/>
      <c r="AU708" s="726"/>
      <c r="AV708" s="726"/>
      <c r="AW708" s="726"/>
      <c r="AX708" s="727"/>
    </row>
    <row r="709" spans="1:50" ht="108.75"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491</v>
      </c>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502</v>
      </c>
      <c r="AE710" s="308"/>
      <c r="AF710" s="308"/>
      <c r="AG710" s="80" t="s">
        <v>540</v>
      </c>
      <c r="AH710" s="81"/>
      <c r="AI710" s="81"/>
      <c r="AJ710" s="81"/>
      <c r="AK710" s="81"/>
      <c r="AL710" s="81"/>
      <c r="AM710" s="81"/>
      <c r="AN710" s="81"/>
      <c r="AO710" s="81"/>
      <c r="AP710" s="81"/>
      <c r="AQ710" s="81"/>
      <c r="AR710" s="81"/>
      <c r="AS710" s="81"/>
      <c r="AT710" s="81"/>
      <c r="AU710" s="81"/>
      <c r="AV710" s="81"/>
      <c r="AW710" s="81"/>
      <c r="AX710" s="82"/>
    </row>
    <row r="711" spans="1:50" ht="50.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492</v>
      </c>
      <c r="AH711" s="81"/>
      <c r="AI711" s="81"/>
      <c r="AJ711" s="81"/>
      <c r="AK711" s="81"/>
      <c r="AL711" s="81"/>
      <c r="AM711" s="81"/>
      <c r="AN711" s="81"/>
      <c r="AO711" s="81"/>
      <c r="AP711" s="81"/>
      <c r="AQ711" s="81"/>
      <c r="AR711" s="81"/>
      <c r="AS711" s="81"/>
      <c r="AT711" s="81"/>
      <c r="AU711" s="81"/>
      <c r="AV711" s="81"/>
      <c r="AW711" s="81"/>
      <c r="AX711" s="82"/>
    </row>
    <row r="712" spans="1:50" ht="39.75" customHeight="1">
      <c r="A712" s="625"/>
      <c r="B712" s="627"/>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5" t="s">
        <v>502</v>
      </c>
      <c r="AE712" s="766"/>
      <c r="AF712" s="766"/>
      <c r="AG712" s="80" t="s">
        <v>540</v>
      </c>
      <c r="AH712" s="81"/>
      <c r="AI712" s="81"/>
      <c r="AJ712" s="81"/>
      <c r="AK712" s="81"/>
      <c r="AL712" s="81"/>
      <c r="AM712" s="81"/>
      <c r="AN712" s="81"/>
      <c r="AO712" s="81"/>
      <c r="AP712" s="81"/>
      <c r="AQ712" s="81"/>
      <c r="AR712" s="81"/>
      <c r="AS712" s="81"/>
      <c r="AT712" s="81"/>
      <c r="AU712" s="81"/>
      <c r="AV712" s="81"/>
      <c r="AW712" s="81"/>
      <c r="AX712" s="82"/>
    </row>
    <row r="713" spans="1:50" ht="42.75" customHeight="1">
      <c r="A713" s="625"/>
      <c r="B713" s="627"/>
      <c r="C713" s="927" t="s">
        <v>410</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7" t="s">
        <v>502</v>
      </c>
      <c r="AE713" s="308"/>
      <c r="AF713" s="646"/>
      <c r="AG713" s="80" t="s">
        <v>540</v>
      </c>
      <c r="AH713" s="81"/>
      <c r="AI713" s="81"/>
      <c r="AJ713" s="81"/>
      <c r="AK713" s="81"/>
      <c r="AL713" s="81"/>
      <c r="AM713" s="81"/>
      <c r="AN713" s="81"/>
      <c r="AO713" s="81"/>
      <c r="AP713" s="81"/>
      <c r="AQ713" s="81"/>
      <c r="AR713" s="81"/>
      <c r="AS713" s="81"/>
      <c r="AT713" s="81"/>
      <c r="AU713" s="81"/>
      <c r="AV713" s="81"/>
      <c r="AW713" s="81"/>
      <c r="AX713" s="82"/>
    </row>
    <row r="714" spans="1:50" ht="50.25" customHeight="1">
      <c r="A714" s="628"/>
      <c r="B714" s="629"/>
      <c r="C714" s="630" t="s">
        <v>382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470</v>
      </c>
      <c r="AE714" s="791"/>
      <c r="AF714" s="792"/>
      <c r="AG714" s="719" t="s">
        <v>493</v>
      </c>
      <c r="AH714" s="720"/>
      <c r="AI714" s="720"/>
      <c r="AJ714" s="720"/>
      <c r="AK714" s="720"/>
      <c r="AL714" s="720"/>
      <c r="AM714" s="720"/>
      <c r="AN714" s="720"/>
      <c r="AO714" s="720"/>
      <c r="AP714" s="720"/>
      <c r="AQ714" s="720"/>
      <c r="AR714" s="720"/>
      <c r="AS714" s="720"/>
      <c r="AT714" s="720"/>
      <c r="AU714" s="720"/>
      <c r="AV714" s="720"/>
      <c r="AW714" s="720"/>
      <c r="AX714" s="721"/>
    </row>
    <row r="715" spans="1:50" ht="50.25" customHeight="1">
      <c r="A715" s="623" t="s">
        <v>39</v>
      </c>
      <c r="B715" s="767"/>
      <c r="C715" s="768" t="s">
        <v>383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470</v>
      </c>
      <c r="AE715" s="590"/>
      <c r="AF715" s="639"/>
      <c r="AG715" s="725" t="s">
        <v>538</v>
      </c>
      <c r="AH715" s="726"/>
      <c r="AI715" s="726"/>
      <c r="AJ715" s="726"/>
      <c r="AK715" s="726"/>
      <c r="AL715" s="726"/>
      <c r="AM715" s="726"/>
      <c r="AN715" s="726"/>
      <c r="AO715" s="726"/>
      <c r="AP715" s="726"/>
      <c r="AQ715" s="726"/>
      <c r="AR715" s="726"/>
      <c r="AS715" s="726"/>
      <c r="AT715" s="726"/>
      <c r="AU715" s="726"/>
      <c r="AV715" s="726"/>
      <c r="AW715" s="726"/>
      <c r="AX715" s="727"/>
    </row>
    <row r="716" spans="1:50" ht="73.5" customHeight="1">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470</v>
      </c>
      <c r="AE716" s="612"/>
      <c r="AF716" s="612"/>
      <c r="AG716" s="80" t="s">
        <v>494</v>
      </c>
      <c r="AH716" s="81"/>
      <c r="AI716" s="81"/>
      <c r="AJ716" s="81"/>
      <c r="AK716" s="81"/>
      <c r="AL716" s="81"/>
      <c r="AM716" s="81"/>
      <c r="AN716" s="81"/>
      <c r="AO716" s="81"/>
      <c r="AP716" s="81"/>
      <c r="AQ716" s="81"/>
      <c r="AR716" s="81"/>
      <c r="AS716" s="81"/>
      <c r="AT716" s="81"/>
      <c r="AU716" s="81"/>
      <c r="AV716" s="81"/>
      <c r="AW716" s="81"/>
      <c r="AX716" s="82"/>
    </row>
    <row r="717" spans="1:50" ht="69"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495</v>
      </c>
      <c r="AH717" s="81"/>
      <c r="AI717" s="81"/>
      <c r="AJ717" s="81"/>
      <c r="AK717" s="81"/>
      <c r="AL717" s="81"/>
      <c r="AM717" s="81"/>
      <c r="AN717" s="81"/>
      <c r="AO717" s="81"/>
      <c r="AP717" s="81"/>
      <c r="AQ717" s="81"/>
      <c r="AR717" s="81"/>
      <c r="AS717" s="81"/>
      <c r="AT717" s="81"/>
      <c r="AU717" s="81"/>
      <c r="AV717" s="81"/>
      <c r="AW717" s="81"/>
      <c r="AX717" s="82"/>
    </row>
    <row r="718" spans="1:50" ht="34.5"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496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502</v>
      </c>
      <c r="AE719" s="590"/>
      <c r="AF719" s="590"/>
      <c r="AG719" s="104" t="s">
        <v>532</v>
      </c>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3"/>
      <c r="B725" s="76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3" t="s">
        <v>47</v>
      </c>
      <c r="B726" s="785"/>
      <c r="C726" s="795" t="s">
        <v>52</v>
      </c>
      <c r="D726" s="817"/>
      <c r="E726" s="817"/>
      <c r="F726" s="818"/>
      <c r="G726" s="559" t="s">
        <v>503</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6"/>
      <c r="B727" s="787"/>
      <c r="C727" s="731" t="s">
        <v>56</v>
      </c>
      <c r="D727" s="732"/>
      <c r="E727" s="732"/>
      <c r="F727" s="733"/>
      <c r="G727" s="557" t="s">
        <v>531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7" t="s">
        <v>504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c r="B731" s="783"/>
      <c r="C731" s="783"/>
      <c r="D731" s="783"/>
      <c r="E731" s="784"/>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1" t="s">
        <v>355</v>
      </c>
      <c r="B737" s="189"/>
      <c r="C737" s="189"/>
      <c r="D737" s="190"/>
      <c r="E737" s="967" t="s">
        <v>505</v>
      </c>
      <c r="F737" s="967"/>
      <c r="G737" s="967"/>
      <c r="H737" s="967"/>
      <c r="I737" s="967"/>
      <c r="J737" s="967"/>
      <c r="K737" s="967"/>
      <c r="L737" s="967"/>
      <c r="M737" s="967"/>
      <c r="N737" s="344" t="s">
        <v>310</v>
      </c>
      <c r="O737" s="344"/>
      <c r="P737" s="344"/>
      <c r="Q737" s="344"/>
      <c r="R737" s="967" t="s">
        <v>506</v>
      </c>
      <c r="S737" s="967"/>
      <c r="T737" s="967"/>
      <c r="U737" s="967"/>
      <c r="V737" s="967"/>
      <c r="W737" s="967"/>
      <c r="X737" s="967"/>
      <c r="Y737" s="967"/>
      <c r="Z737" s="967"/>
      <c r="AA737" s="344" t="s">
        <v>311</v>
      </c>
      <c r="AB737" s="344"/>
      <c r="AC737" s="344"/>
      <c r="AD737" s="344"/>
      <c r="AE737" s="967" t="s">
        <v>507</v>
      </c>
      <c r="AF737" s="967"/>
      <c r="AG737" s="967"/>
      <c r="AH737" s="967"/>
      <c r="AI737" s="967"/>
      <c r="AJ737" s="967"/>
      <c r="AK737" s="967"/>
      <c r="AL737" s="967"/>
      <c r="AM737" s="967"/>
      <c r="AN737" s="344" t="s">
        <v>312</v>
      </c>
      <c r="AO737" s="344"/>
      <c r="AP737" s="344"/>
      <c r="AQ737" s="344"/>
      <c r="AR737" s="968" t="s">
        <v>508</v>
      </c>
      <c r="AS737" s="969"/>
      <c r="AT737" s="969"/>
      <c r="AU737" s="969"/>
      <c r="AV737" s="969"/>
      <c r="AW737" s="969"/>
      <c r="AX737" s="970"/>
      <c r="AY737" s="75"/>
      <c r="AZ737" s="75"/>
    </row>
    <row r="738" spans="1:50" ht="24.75" customHeight="1">
      <c r="A738" s="971" t="s">
        <v>313</v>
      </c>
      <c r="B738" s="189"/>
      <c r="C738" s="189"/>
      <c r="D738" s="190"/>
      <c r="E738" s="967" t="s">
        <v>509</v>
      </c>
      <c r="F738" s="967"/>
      <c r="G738" s="967"/>
      <c r="H738" s="967"/>
      <c r="I738" s="967"/>
      <c r="J738" s="967"/>
      <c r="K738" s="967"/>
      <c r="L738" s="967"/>
      <c r="M738" s="967"/>
      <c r="N738" s="344" t="s">
        <v>314</v>
      </c>
      <c r="O738" s="344"/>
      <c r="P738" s="344"/>
      <c r="Q738" s="344"/>
      <c r="R738" s="967" t="s">
        <v>510</v>
      </c>
      <c r="S738" s="967"/>
      <c r="T738" s="967"/>
      <c r="U738" s="967"/>
      <c r="V738" s="967"/>
      <c r="W738" s="967"/>
      <c r="X738" s="967"/>
      <c r="Y738" s="967"/>
      <c r="Z738" s="967"/>
      <c r="AA738" s="344" t="s">
        <v>403</v>
      </c>
      <c r="AB738" s="344"/>
      <c r="AC738" s="344"/>
      <c r="AD738" s="344"/>
      <c r="AE738" s="967" t="s">
        <v>511</v>
      </c>
      <c r="AF738" s="967"/>
      <c r="AG738" s="967"/>
      <c r="AH738" s="967"/>
      <c r="AI738" s="967"/>
      <c r="AJ738" s="967"/>
      <c r="AK738" s="967"/>
      <c r="AL738" s="967"/>
      <c r="AM738" s="967"/>
      <c r="AN738" s="972"/>
      <c r="AO738" s="973"/>
      <c r="AP738" s="973"/>
      <c r="AQ738" s="973"/>
      <c r="AR738" s="973"/>
      <c r="AS738" s="973"/>
      <c r="AT738" s="973"/>
      <c r="AU738" s="973"/>
      <c r="AV738" s="973"/>
      <c r="AW738" s="973"/>
      <c r="AX738" s="974"/>
    </row>
    <row r="739" spans="1:50" ht="24.75" customHeight="1" thickBot="1">
      <c r="A739" s="975" t="s">
        <v>459</v>
      </c>
      <c r="B739" s="976"/>
      <c r="C739" s="976"/>
      <c r="D739" s="977"/>
      <c r="E739" s="978" t="s">
        <v>497</v>
      </c>
      <c r="F739" s="979"/>
      <c r="G739" s="979"/>
      <c r="H739" s="77" t="str">
        <f>IF(E739="","","(")</f>
        <v>(</v>
      </c>
      <c r="I739" s="962" t="s">
        <v>405</v>
      </c>
      <c r="J739" s="962"/>
      <c r="K739" s="77">
        <f>IF(OR(I739="　",I739=""),"","-")</f>
      </c>
      <c r="L739" s="963">
        <v>150</v>
      </c>
      <c r="M739" s="963"/>
      <c r="N739" s="78">
        <f>IF(O739="","","-")</f>
      </c>
      <c r="O739" s="79"/>
      <c r="P739" s="78" t="str">
        <f>IF(E739="","",")")</f>
        <v>)</v>
      </c>
      <c r="Q739" s="978"/>
      <c r="R739" s="979"/>
      <c r="S739" s="979"/>
      <c r="T739" s="77">
        <f>IF(Q739="","","(")</f>
      </c>
      <c r="U739" s="962"/>
      <c r="V739" s="962"/>
      <c r="W739" s="77">
        <f>IF(OR(U739="　",U739=""),"","-")</f>
      </c>
      <c r="X739" s="963"/>
      <c r="Y739" s="963"/>
      <c r="Z739" s="78">
        <f>IF(AA739="","","-")</f>
      </c>
      <c r="AA739" s="79"/>
      <c r="AB739" s="78">
        <f>IF(Q739="","",")")</f>
      </c>
      <c r="AC739" s="978"/>
      <c r="AD739" s="979"/>
      <c r="AE739" s="979"/>
      <c r="AF739" s="77">
        <f>IF(AC739="","","(")</f>
      </c>
      <c r="AG739" s="962"/>
      <c r="AH739" s="962"/>
      <c r="AI739" s="77">
        <f>IF(OR(AG739="　",AG739=""),"","-")</f>
      </c>
      <c r="AJ739" s="963"/>
      <c r="AK739" s="963"/>
      <c r="AL739" s="78">
        <f>IF(AM739="","","-")</f>
      </c>
      <c r="AM739" s="79"/>
      <c r="AN739" s="78">
        <f>IF(AC739="","",")")</f>
      </c>
      <c r="AO739" s="964"/>
      <c r="AP739" s="965"/>
      <c r="AQ739" s="965"/>
      <c r="AR739" s="965"/>
      <c r="AS739" s="965"/>
      <c r="AT739" s="965"/>
      <c r="AU739" s="965"/>
      <c r="AV739" s="965"/>
      <c r="AW739" s="965"/>
      <c r="AX739" s="966"/>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t="s">
        <v>512</v>
      </c>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513</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514</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c r="A780" s="616"/>
      <c r="B780" s="410"/>
      <c r="C780" s="410"/>
      <c r="D780" s="410"/>
      <c r="E780" s="410"/>
      <c r="F780" s="411"/>
      <c r="G780" s="795"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5"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c r="A781" s="616"/>
      <c r="B781" s="410"/>
      <c r="C781" s="410"/>
      <c r="D781" s="410"/>
      <c r="E781" s="410"/>
      <c r="F781" s="411"/>
      <c r="G781" s="653" t="s">
        <v>533</v>
      </c>
      <c r="H781" s="654"/>
      <c r="I781" s="654"/>
      <c r="J781" s="654"/>
      <c r="K781" s="655"/>
      <c r="L781" s="647" t="s">
        <v>516</v>
      </c>
      <c r="M781" s="648"/>
      <c r="N781" s="648"/>
      <c r="O781" s="648"/>
      <c r="P781" s="648"/>
      <c r="Q781" s="648"/>
      <c r="R781" s="648"/>
      <c r="S781" s="648"/>
      <c r="T781" s="648"/>
      <c r="U781" s="648"/>
      <c r="V781" s="648"/>
      <c r="W781" s="648"/>
      <c r="X781" s="649"/>
      <c r="Y781" s="370">
        <v>3.6</v>
      </c>
      <c r="Z781" s="371"/>
      <c r="AA781" s="371"/>
      <c r="AB781" s="788"/>
      <c r="AC781" s="653" t="s">
        <v>515</v>
      </c>
      <c r="AD781" s="654"/>
      <c r="AE781" s="654"/>
      <c r="AF781" s="654"/>
      <c r="AG781" s="655"/>
      <c r="AH781" s="647" t="s">
        <v>517</v>
      </c>
      <c r="AI781" s="648"/>
      <c r="AJ781" s="648"/>
      <c r="AK781" s="648"/>
      <c r="AL781" s="648"/>
      <c r="AM781" s="648"/>
      <c r="AN781" s="648"/>
      <c r="AO781" s="648"/>
      <c r="AP781" s="648"/>
      <c r="AQ781" s="648"/>
      <c r="AR781" s="648"/>
      <c r="AS781" s="648"/>
      <c r="AT781" s="649"/>
      <c r="AU781" s="370">
        <v>1</v>
      </c>
      <c r="AV781" s="371"/>
      <c r="AW781" s="371"/>
      <c r="AX781" s="372"/>
    </row>
    <row r="782" spans="1:50" ht="24.75" customHeight="1">
      <c r="A782" s="616"/>
      <c r="B782" s="410"/>
      <c r="C782" s="410"/>
      <c r="D782" s="410"/>
      <c r="E782" s="410"/>
      <c r="F782" s="411"/>
      <c r="G782" s="591" t="s">
        <v>535</v>
      </c>
      <c r="H782" s="592"/>
      <c r="I782" s="592"/>
      <c r="J782" s="592"/>
      <c r="K782" s="593"/>
      <c r="L782" s="583" t="s">
        <v>534</v>
      </c>
      <c r="M782" s="584"/>
      <c r="N782" s="584"/>
      <c r="O782" s="584"/>
      <c r="P782" s="584"/>
      <c r="Q782" s="584"/>
      <c r="R782" s="584"/>
      <c r="S782" s="584"/>
      <c r="T782" s="584"/>
      <c r="U782" s="584"/>
      <c r="V782" s="584"/>
      <c r="W782" s="584"/>
      <c r="X782" s="585"/>
      <c r="Y782" s="586">
        <v>0.3</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410"/>
      <c r="C783" s="410"/>
      <c r="D783" s="410"/>
      <c r="E783" s="410"/>
      <c r="F783" s="411"/>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410"/>
      <c r="C784" s="410"/>
      <c r="D784" s="410"/>
      <c r="E784" s="410"/>
      <c r="F784" s="411"/>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410"/>
      <c r="C791" s="410"/>
      <c r="D791" s="410"/>
      <c r="E791" s="410"/>
      <c r="F791" s="411"/>
      <c r="G791" s="806" t="s">
        <v>20</v>
      </c>
      <c r="H791" s="807"/>
      <c r="I791" s="807"/>
      <c r="J791" s="807"/>
      <c r="K791" s="807"/>
      <c r="L791" s="808"/>
      <c r="M791" s="809"/>
      <c r="N791" s="809"/>
      <c r="O791" s="809"/>
      <c r="P791" s="809"/>
      <c r="Q791" s="809"/>
      <c r="R791" s="809"/>
      <c r="S791" s="809"/>
      <c r="T791" s="809"/>
      <c r="U791" s="809"/>
      <c r="V791" s="809"/>
      <c r="W791" s="809"/>
      <c r="X791" s="810"/>
      <c r="Y791" s="811">
        <f>SUM(Y781:AB790)</f>
        <v>3.9</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1</v>
      </c>
      <c r="AV791" s="812"/>
      <c r="AW791" s="812"/>
      <c r="AX791" s="814"/>
    </row>
    <row r="792" spans="1:50" ht="24.75" customHeight="1" hidden="1">
      <c r="A792" s="616"/>
      <c r="B792" s="410"/>
      <c r="C792" s="410"/>
      <c r="D792" s="410"/>
      <c r="E792" s="410"/>
      <c r="F792" s="411"/>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hidden="1">
      <c r="A793" s="616"/>
      <c r="B793" s="410"/>
      <c r="C793" s="410"/>
      <c r="D793" s="410"/>
      <c r="E793" s="410"/>
      <c r="F793" s="411"/>
      <c r="G793" s="795"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5"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customHeight="1" hidden="1">
      <c r="A794" s="616"/>
      <c r="B794" s="410"/>
      <c r="C794" s="410"/>
      <c r="D794" s="410"/>
      <c r="E794" s="410"/>
      <c r="F794" s="411"/>
      <c r="G794" s="653"/>
      <c r="H794" s="654"/>
      <c r="I794" s="654"/>
      <c r="J794" s="654"/>
      <c r="K794" s="655"/>
      <c r="L794" s="647"/>
      <c r="M794" s="648"/>
      <c r="N794" s="648"/>
      <c r="O794" s="648"/>
      <c r="P794" s="648"/>
      <c r="Q794" s="648"/>
      <c r="R794" s="648"/>
      <c r="S794" s="648"/>
      <c r="T794" s="648"/>
      <c r="U794" s="648"/>
      <c r="V794" s="648"/>
      <c r="W794" s="648"/>
      <c r="X794" s="649"/>
      <c r="Y794" s="370"/>
      <c r="Z794" s="371"/>
      <c r="AA794" s="371"/>
      <c r="AB794" s="788"/>
      <c r="AC794" s="653"/>
      <c r="AD794" s="654"/>
      <c r="AE794" s="654"/>
      <c r="AF794" s="654"/>
      <c r="AG794" s="655"/>
      <c r="AH794" s="647"/>
      <c r="AI794" s="648"/>
      <c r="AJ794" s="648"/>
      <c r="AK794" s="648"/>
      <c r="AL794" s="648"/>
      <c r="AM794" s="648"/>
      <c r="AN794" s="648"/>
      <c r="AO794" s="648"/>
      <c r="AP794" s="648"/>
      <c r="AQ794" s="648"/>
      <c r="AR794" s="648"/>
      <c r="AS794" s="648"/>
      <c r="AT794" s="649"/>
      <c r="AU794" s="370"/>
      <c r="AV794" s="371"/>
      <c r="AW794" s="371"/>
      <c r="AX794" s="372"/>
    </row>
    <row r="795" spans="1:50" ht="24.75" customHeight="1" hidden="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410"/>
      <c r="C804" s="410"/>
      <c r="D804" s="410"/>
      <c r="E804" s="410"/>
      <c r="F804" s="411"/>
      <c r="G804" s="806" t="s">
        <v>20</v>
      </c>
      <c r="H804" s="807"/>
      <c r="I804" s="807"/>
      <c r="J804" s="807"/>
      <c r="K804" s="807"/>
      <c r="L804" s="808"/>
      <c r="M804" s="809"/>
      <c r="N804" s="809"/>
      <c r="O804" s="809"/>
      <c r="P804" s="809"/>
      <c r="Q804" s="809"/>
      <c r="R804" s="809"/>
      <c r="S804" s="809"/>
      <c r="T804" s="809"/>
      <c r="U804" s="809"/>
      <c r="V804" s="809"/>
      <c r="W804" s="809"/>
      <c r="X804" s="810"/>
      <c r="Y804" s="811">
        <f>SUM(Y794:AB803)</f>
        <v>0</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customHeight="1" hidden="1">
      <c r="A805" s="616"/>
      <c r="B805" s="410"/>
      <c r="C805" s="410"/>
      <c r="D805" s="410"/>
      <c r="E805" s="410"/>
      <c r="F805" s="411"/>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hidden="1">
      <c r="A806" s="616"/>
      <c r="B806" s="410"/>
      <c r="C806" s="410"/>
      <c r="D806" s="410"/>
      <c r="E806" s="410"/>
      <c r="F806" s="411"/>
      <c r="G806" s="795"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5"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customHeight="1" hidden="1">
      <c r="A807" s="616"/>
      <c r="B807" s="410"/>
      <c r="C807" s="410"/>
      <c r="D807" s="410"/>
      <c r="E807" s="410"/>
      <c r="F807" s="411"/>
      <c r="G807" s="653"/>
      <c r="H807" s="654"/>
      <c r="I807" s="654"/>
      <c r="J807" s="654"/>
      <c r="K807" s="655"/>
      <c r="L807" s="647"/>
      <c r="M807" s="648"/>
      <c r="N807" s="648"/>
      <c r="O807" s="648"/>
      <c r="P807" s="648"/>
      <c r="Q807" s="648"/>
      <c r="R807" s="648"/>
      <c r="S807" s="648"/>
      <c r="T807" s="648"/>
      <c r="U807" s="648"/>
      <c r="V807" s="648"/>
      <c r="W807" s="648"/>
      <c r="X807" s="649"/>
      <c r="Y807" s="370"/>
      <c r="Z807" s="371"/>
      <c r="AA807" s="371"/>
      <c r="AB807" s="788"/>
      <c r="AC807" s="653"/>
      <c r="AD807" s="654"/>
      <c r="AE807" s="654"/>
      <c r="AF807" s="654"/>
      <c r="AG807" s="655"/>
      <c r="AH807" s="647"/>
      <c r="AI807" s="648"/>
      <c r="AJ807" s="648"/>
      <c r="AK807" s="648"/>
      <c r="AL807" s="648"/>
      <c r="AM807" s="648"/>
      <c r="AN807" s="648"/>
      <c r="AO807" s="648"/>
      <c r="AP807" s="648"/>
      <c r="AQ807" s="648"/>
      <c r="AR807" s="648"/>
      <c r="AS807" s="648"/>
      <c r="AT807" s="649"/>
      <c r="AU807" s="370"/>
      <c r="AV807" s="371"/>
      <c r="AW807" s="371"/>
      <c r="AX807" s="372"/>
    </row>
    <row r="808" spans="1:50" ht="24.75" customHeight="1" hidden="1">
      <c r="A808" s="616"/>
      <c r="B808" s="410"/>
      <c r="C808" s="410"/>
      <c r="D808" s="410"/>
      <c r="E808" s="410"/>
      <c r="F808" s="411"/>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410"/>
      <c r="C817" s="410"/>
      <c r="D817" s="410"/>
      <c r="E817" s="410"/>
      <c r="F817" s="411"/>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410"/>
      <c r="C819" s="410"/>
      <c r="D819" s="410"/>
      <c r="E819" s="410"/>
      <c r="F819" s="411"/>
      <c r="G819" s="795"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5"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customHeight="1" hidden="1">
      <c r="A820" s="616"/>
      <c r="B820" s="410"/>
      <c r="C820" s="410"/>
      <c r="D820" s="410"/>
      <c r="E820" s="410"/>
      <c r="F820" s="411"/>
      <c r="G820" s="653"/>
      <c r="H820" s="654"/>
      <c r="I820" s="654"/>
      <c r="J820" s="654"/>
      <c r="K820" s="655"/>
      <c r="L820" s="647"/>
      <c r="M820" s="648"/>
      <c r="N820" s="648"/>
      <c r="O820" s="648"/>
      <c r="P820" s="648"/>
      <c r="Q820" s="648"/>
      <c r="R820" s="648"/>
      <c r="S820" s="648"/>
      <c r="T820" s="648"/>
      <c r="U820" s="648"/>
      <c r="V820" s="648"/>
      <c r="W820" s="648"/>
      <c r="X820" s="649"/>
      <c r="Y820" s="370"/>
      <c r="Z820" s="371"/>
      <c r="AA820" s="371"/>
      <c r="AB820" s="788"/>
      <c r="AC820" s="653"/>
      <c r="AD820" s="654"/>
      <c r="AE820" s="654"/>
      <c r="AF820" s="654"/>
      <c r="AG820" s="655"/>
      <c r="AH820" s="647"/>
      <c r="AI820" s="648"/>
      <c r="AJ820" s="648"/>
      <c r="AK820" s="648"/>
      <c r="AL820" s="648"/>
      <c r="AM820" s="648"/>
      <c r="AN820" s="648"/>
      <c r="AO820" s="648"/>
      <c r="AP820" s="648"/>
      <c r="AQ820" s="648"/>
      <c r="AR820" s="648"/>
      <c r="AS820" s="648"/>
      <c r="AT820" s="649"/>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thickBot="1">
      <c r="A831" s="883" t="s">
        <v>266</v>
      </c>
      <c r="B831" s="884"/>
      <c r="C831" s="884"/>
      <c r="D831" s="884"/>
      <c r="E831" s="884"/>
      <c r="F831" s="884"/>
      <c r="G831" s="884"/>
      <c r="H831" s="884"/>
      <c r="I831" s="884"/>
      <c r="J831" s="884"/>
      <c r="K831" s="884"/>
      <c r="L831" s="884"/>
      <c r="M831" s="884"/>
      <c r="N831" s="884"/>
      <c r="O831" s="884"/>
      <c r="P831" s="884"/>
      <c r="Q831" s="884"/>
      <c r="R831" s="884"/>
      <c r="S831" s="884"/>
      <c r="T831" s="884"/>
      <c r="U831" s="884"/>
      <c r="V831" s="884"/>
      <c r="W831" s="884"/>
      <c r="X831" s="884"/>
      <c r="Y831" s="884"/>
      <c r="Z831" s="884"/>
      <c r="AA831" s="884"/>
      <c r="AB831" s="884"/>
      <c r="AC831" s="884"/>
      <c r="AD831" s="884"/>
      <c r="AE831" s="884"/>
      <c r="AF831" s="884"/>
      <c r="AG831" s="884"/>
      <c r="AH831" s="884"/>
      <c r="AI831" s="884"/>
      <c r="AJ831" s="884"/>
      <c r="AK831" s="885"/>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70.5" customHeight="1">
      <c r="A837" s="358">
        <v>1</v>
      </c>
      <c r="B837" s="358">
        <v>1</v>
      </c>
      <c r="C837" s="340" t="s">
        <v>518</v>
      </c>
      <c r="D837" s="326"/>
      <c r="E837" s="326"/>
      <c r="F837" s="326"/>
      <c r="G837" s="326"/>
      <c r="H837" s="326"/>
      <c r="I837" s="326"/>
      <c r="J837" s="327">
        <v>4180001118976</v>
      </c>
      <c r="K837" s="328"/>
      <c r="L837" s="328"/>
      <c r="M837" s="328"/>
      <c r="N837" s="328"/>
      <c r="O837" s="328"/>
      <c r="P837" s="341" t="s">
        <v>519</v>
      </c>
      <c r="Q837" s="329"/>
      <c r="R837" s="329"/>
      <c r="S837" s="329"/>
      <c r="T837" s="329"/>
      <c r="U837" s="329"/>
      <c r="V837" s="329"/>
      <c r="W837" s="329"/>
      <c r="X837" s="329"/>
      <c r="Y837" s="330">
        <v>4</v>
      </c>
      <c r="Z837" s="331"/>
      <c r="AA837" s="331"/>
      <c r="AB837" s="332"/>
      <c r="AC837" s="342" t="s">
        <v>436</v>
      </c>
      <c r="AD837" s="350"/>
      <c r="AE837" s="350"/>
      <c r="AF837" s="350"/>
      <c r="AG837" s="350"/>
      <c r="AH837" s="351">
        <v>2</v>
      </c>
      <c r="AI837" s="352"/>
      <c r="AJ837" s="352"/>
      <c r="AK837" s="352"/>
      <c r="AL837" s="336" t="s">
        <v>532</v>
      </c>
      <c r="AM837" s="337"/>
      <c r="AN837" s="337"/>
      <c r="AO837" s="338"/>
      <c r="AP837" s="339" t="s">
        <v>536</v>
      </c>
      <c r="AQ837" s="339"/>
      <c r="AR837" s="339"/>
      <c r="AS837" s="339"/>
      <c r="AT837" s="339"/>
      <c r="AU837" s="339"/>
      <c r="AV837" s="339"/>
      <c r="AW837" s="339"/>
      <c r="AX837" s="339"/>
    </row>
    <row r="838" spans="1:50" ht="41.25" customHeight="1">
      <c r="A838" s="358">
        <v>2</v>
      </c>
      <c r="B838" s="358">
        <v>1</v>
      </c>
      <c r="C838" s="340" t="s">
        <v>520</v>
      </c>
      <c r="D838" s="326"/>
      <c r="E838" s="326"/>
      <c r="F838" s="326"/>
      <c r="G838" s="326"/>
      <c r="H838" s="326"/>
      <c r="I838" s="326"/>
      <c r="J838" s="327">
        <v>2011001000473</v>
      </c>
      <c r="K838" s="328"/>
      <c r="L838" s="328"/>
      <c r="M838" s="328"/>
      <c r="N838" s="328"/>
      <c r="O838" s="328"/>
      <c r="P838" s="341" t="s">
        <v>521</v>
      </c>
      <c r="Q838" s="329"/>
      <c r="R838" s="329"/>
      <c r="S838" s="329"/>
      <c r="T838" s="329"/>
      <c r="U838" s="329"/>
      <c r="V838" s="329"/>
      <c r="W838" s="329"/>
      <c r="X838" s="329"/>
      <c r="Y838" s="330">
        <v>0.1</v>
      </c>
      <c r="Z838" s="331"/>
      <c r="AA838" s="331"/>
      <c r="AB838" s="332"/>
      <c r="AC838" s="342" t="s">
        <v>442</v>
      </c>
      <c r="AD838" s="342"/>
      <c r="AE838" s="342"/>
      <c r="AF838" s="342"/>
      <c r="AG838" s="342"/>
      <c r="AH838" s="351" t="s">
        <v>532</v>
      </c>
      <c r="AI838" s="352"/>
      <c r="AJ838" s="352"/>
      <c r="AK838" s="352"/>
      <c r="AL838" s="336" t="s">
        <v>532</v>
      </c>
      <c r="AM838" s="337"/>
      <c r="AN838" s="337"/>
      <c r="AO838" s="338"/>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7.5" customHeight="1">
      <c r="A870" s="358">
        <v>1</v>
      </c>
      <c r="B870" s="358">
        <v>1</v>
      </c>
      <c r="C870" s="340" t="s">
        <v>522</v>
      </c>
      <c r="D870" s="326"/>
      <c r="E870" s="326"/>
      <c r="F870" s="326"/>
      <c r="G870" s="326"/>
      <c r="H870" s="326"/>
      <c r="I870" s="326"/>
      <c r="J870" s="327"/>
      <c r="K870" s="328"/>
      <c r="L870" s="328"/>
      <c r="M870" s="328"/>
      <c r="N870" s="328"/>
      <c r="O870" s="328"/>
      <c r="P870" s="341" t="s">
        <v>524</v>
      </c>
      <c r="Q870" s="329"/>
      <c r="R870" s="329"/>
      <c r="S870" s="329"/>
      <c r="T870" s="329"/>
      <c r="U870" s="329"/>
      <c r="V870" s="329"/>
      <c r="W870" s="329"/>
      <c r="X870" s="329"/>
      <c r="Y870" s="330">
        <v>1</v>
      </c>
      <c r="Z870" s="331"/>
      <c r="AA870" s="331"/>
      <c r="AB870" s="332"/>
      <c r="AC870" s="342" t="s">
        <v>195</v>
      </c>
      <c r="AD870" s="350"/>
      <c r="AE870" s="350"/>
      <c r="AF870" s="350"/>
      <c r="AG870" s="350"/>
      <c r="AH870" s="351" t="s">
        <v>532</v>
      </c>
      <c r="AI870" s="352"/>
      <c r="AJ870" s="352"/>
      <c r="AK870" s="352"/>
      <c r="AL870" s="336" t="s">
        <v>532</v>
      </c>
      <c r="AM870" s="337"/>
      <c r="AN870" s="337"/>
      <c r="AO870" s="338"/>
      <c r="AP870" s="339"/>
      <c r="AQ870" s="339"/>
      <c r="AR870" s="339"/>
      <c r="AS870" s="339"/>
      <c r="AT870" s="339"/>
      <c r="AU870" s="339"/>
      <c r="AV870" s="339"/>
      <c r="AW870" s="339"/>
      <c r="AX870" s="339"/>
    </row>
    <row r="871" spans="1:50" ht="37.5" customHeight="1">
      <c r="A871" s="358">
        <v>2</v>
      </c>
      <c r="B871" s="358">
        <v>1</v>
      </c>
      <c r="C871" s="340" t="s">
        <v>522</v>
      </c>
      <c r="D871" s="326"/>
      <c r="E871" s="326"/>
      <c r="F871" s="326"/>
      <c r="G871" s="326"/>
      <c r="H871" s="326"/>
      <c r="I871" s="326"/>
      <c r="J871" s="327"/>
      <c r="K871" s="328"/>
      <c r="L871" s="328"/>
      <c r="M871" s="328"/>
      <c r="N871" s="328"/>
      <c r="O871" s="328"/>
      <c r="P871" s="341" t="s">
        <v>526</v>
      </c>
      <c r="Q871" s="329"/>
      <c r="R871" s="329"/>
      <c r="S871" s="329"/>
      <c r="T871" s="329"/>
      <c r="U871" s="329"/>
      <c r="V871" s="329"/>
      <c r="W871" s="329"/>
      <c r="X871" s="329"/>
      <c r="Y871" s="330">
        <v>0.1</v>
      </c>
      <c r="Z871" s="331"/>
      <c r="AA871" s="331"/>
      <c r="AB871" s="332"/>
      <c r="AC871" s="342" t="s">
        <v>195</v>
      </c>
      <c r="AD871" s="342"/>
      <c r="AE871" s="342"/>
      <c r="AF871" s="342"/>
      <c r="AG871" s="342"/>
      <c r="AH871" s="351" t="s">
        <v>532</v>
      </c>
      <c r="AI871" s="352"/>
      <c r="AJ871" s="352"/>
      <c r="AK871" s="352"/>
      <c r="AL871" s="336" t="s">
        <v>532</v>
      </c>
      <c r="AM871" s="337"/>
      <c r="AN871" s="337"/>
      <c r="AO871" s="338"/>
      <c r="AP871" s="339"/>
      <c r="AQ871" s="339"/>
      <c r="AR871" s="339"/>
      <c r="AS871" s="339"/>
      <c r="AT871" s="339"/>
      <c r="AU871" s="339"/>
      <c r="AV871" s="339"/>
      <c r="AW871" s="339"/>
      <c r="AX871" s="339"/>
    </row>
    <row r="872" spans="1:50" ht="37.5" customHeight="1">
      <c r="A872" s="358">
        <v>3</v>
      </c>
      <c r="B872" s="358">
        <v>1</v>
      </c>
      <c r="C872" s="340" t="s">
        <v>528</v>
      </c>
      <c r="D872" s="326"/>
      <c r="E872" s="326"/>
      <c r="F872" s="326"/>
      <c r="G872" s="326"/>
      <c r="H872" s="326"/>
      <c r="I872" s="326"/>
      <c r="J872" s="327"/>
      <c r="K872" s="328"/>
      <c r="L872" s="328"/>
      <c r="M872" s="328"/>
      <c r="N872" s="328"/>
      <c r="O872" s="328"/>
      <c r="P872" s="341" t="s">
        <v>523</v>
      </c>
      <c r="Q872" s="329"/>
      <c r="R872" s="329"/>
      <c r="S872" s="329"/>
      <c r="T872" s="329"/>
      <c r="U872" s="329"/>
      <c r="V872" s="329"/>
      <c r="W872" s="329"/>
      <c r="X872" s="329"/>
      <c r="Y872" s="330">
        <v>0.4</v>
      </c>
      <c r="Z872" s="331"/>
      <c r="AA872" s="331"/>
      <c r="AB872" s="332"/>
      <c r="AC872" s="342" t="s">
        <v>195</v>
      </c>
      <c r="AD872" s="342"/>
      <c r="AE872" s="342"/>
      <c r="AF872" s="342"/>
      <c r="AG872" s="342"/>
      <c r="AH872" s="334" t="s">
        <v>532</v>
      </c>
      <c r="AI872" s="335"/>
      <c r="AJ872" s="335"/>
      <c r="AK872" s="335"/>
      <c r="AL872" s="336" t="s">
        <v>532</v>
      </c>
      <c r="AM872" s="337"/>
      <c r="AN872" s="337"/>
      <c r="AO872" s="338"/>
      <c r="AP872" s="339"/>
      <c r="AQ872" s="339"/>
      <c r="AR872" s="339"/>
      <c r="AS872" s="339"/>
      <c r="AT872" s="339"/>
      <c r="AU872" s="339"/>
      <c r="AV872" s="339"/>
      <c r="AW872" s="339"/>
      <c r="AX872" s="339"/>
    </row>
    <row r="873" spans="1:50" ht="37.5" customHeight="1">
      <c r="A873" s="358">
        <v>4</v>
      </c>
      <c r="B873" s="358">
        <v>1</v>
      </c>
      <c r="C873" s="340" t="s">
        <v>527</v>
      </c>
      <c r="D873" s="326"/>
      <c r="E873" s="326"/>
      <c r="F873" s="326"/>
      <c r="G873" s="326"/>
      <c r="H873" s="326"/>
      <c r="I873" s="326"/>
      <c r="J873" s="327"/>
      <c r="K873" s="328"/>
      <c r="L873" s="328"/>
      <c r="M873" s="328"/>
      <c r="N873" s="328"/>
      <c r="O873" s="328"/>
      <c r="P873" s="341" t="s">
        <v>525</v>
      </c>
      <c r="Q873" s="329"/>
      <c r="R873" s="329"/>
      <c r="S873" s="329"/>
      <c r="T873" s="329"/>
      <c r="U873" s="329"/>
      <c r="V873" s="329"/>
      <c r="W873" s="329"/>
      <c r="X873" s="329"/>
      <c r="Y873" s="330">
        <v>0.1</v>
      </c>
      <c r="Z873" s="331"/>
      <c r="AA873" s="331"/>
      <c r="AB873" s="332"/>
      <c r="AC873" s="342" t="s">
        <v>195</v>
      </c>
      <c r="AD873" s="342"/>
      <c r="AE873" s="342"/>
      <c r="AF873" s="342"/>
      <c r="AG873" s="342"/>
      <c r="AH873" s="334" t="s">
        <v>532</v>
      </c>
      <c r="AI873" s="335"/>
      <c r="AJ873" s="335"/>
      <c r="AK873" s="335"/>
      <c r="AL873" s="336" t="s">
        <v>532</v>
      </c>
      <c r="AM873" s="337"/>
      <c r="AN873" s="337"/>
      <c r="AO873" s="338"/>
      <c r="AP873" s="339"/>
      <c r="AQ873" s="339"/>
      <c r="AR873" s="339"/>
      <c r="AS873" s="339"/>
      <c r="AT873" s="339"/>
      <c r="AU873" s="339"/>
      <c r="AV873" s="339"/>
      <c r="AW873" s="339"/>
      <c r="AX873" s="339"/>
    </row>
    <row r="874" spans="1:50" ht="37.5" customHeight="1">
      <c r="A874" s="358">
        <v>5</v>
      </c>
      <c r="B874" s="358">
        <v>1</v>
      </c>
      <c r="C874" s="340" t="s">
        <v>529</v>
      </c>
      <c r="D874" s="326"/>
      <c r="E874" s="326"/>
      <c r="F874" s="326"/>
      <c r="G874" s="326"/>
      <c r="H874" s="326"/>
      <c r="I874" s="326"/>
      <c r="J874" s="327"/>
      <c r="K874" s="328"/>
      <c r="L874" s="328"/>
      <c r="M874" s="328"/>
      <c r="N874" s="328"/>
      <c r="O874" s="328"/>
      <c r="P874" s="329" t="s">
        <v>525</v>
      </c>
      <c r="Q874" s="329"/>
      <c r="R874" s="329"/>
      <c r="S874" s="329"/>
      <c r="T874" s="329"/>
      <c r="U874" s="329"/>
      <c r="V874" s="329"/>
      <c r="W874" s="329"/>
      <c r="X874" s="329"/>
      <c r="Y874" s="330">
        <v>0</v>
      </c>
      <c r="Z874" s="331"/>
      <c r="AA874" s="331"/>
      <c r="AB874" s="332"/>
      <c r="AC874" s="333" t="s">
        <v>195</v>
      </c>
      <c r="AD874" s="333"/>
      <c r="AE874" s="333"/>
      <c r="AF874" s="333"/>
      <c r="AG874" s="333"/>
      <c r="AH874" s="334" t="s">
        <v>532</v>
      </c>
      <c r="AI874" s="335"/>
      <c r="AJ874" s="335"/>
      <c r="AK874" s="335"/>
      <c r="AL874" s="336" t="s">
        <v>532</v>
      </c>
      <c r="AM874" s="337"/>
      <c r="AN874" s="337"/>
      <c r="AO874" s="338"/>
      <c r="AP874" s="339"/>
      <c r="AQ874" s="339"/>
      <c r="AR874" s="339"/>
      <c r="AS874" s="339"/>
      <c r="AT874" s="339"/>
      <c r="AU874" s="339"/>
      <c r="AV874" s="339"/>
      <c r="AW874" s="339"/>
      <c r="AX874" s="339"/>
    </row>
    <row r="875" spans="1:50" ht="37.5" customHeight="1">
      <c r="A875" s="358">
        <v>6</v>
      </c>
      <c r="B875" s="358">
        <v>1</v>
      </c>
      <c r="C875" s="340" t="s">
        <v>530</v>
      </c>
      <c r="D875" s="326"/>
      <c r="E875" s="326"/>
      <c r="F875" s="326"/>
      <c r="G875" s="326"/>
      <c r="H875" s="326"/>
      <c r="I875" s="326"/>
      <c r="J875" s="327"/>
      <c r="K875" s="328"/>
      <c r="L875" s="328"/>
      <c r="M875" s="328"/>
      <c r="N875" s="328"/>
      <c r="O875" s="328"/>
      <c r="P875" s="329" t="s">
        <v>525</v>
      </c>
      <c r="Q875" s="329"/>
      <c r="R875" s="329"/>
      <c r="S875" s="329"/>
      <c r="T875" s="329"/>
      <c r="U875" s="329"/>
      <c r="V875" s="329"/>
      <c r="W875" s="329"/>
      <c r="X875" s="329"/>
      <c r="Y875" s="330">
        <v>0</v>
      </c>
      <c r="Z875" s="331"/>
      <c r="AA875" s="331"/>
      <c r="AB875" s="332"/>
      <c r="AC875" s="333" t="s">
        <v>195</v>
      </c>
      <c r="AD875" s="333"/>
      <c r="AE875" s="333"/>
      <c r="AF875" s="333"/>
      <c r="AG875" s="333"/>
      <c r="AH875" s="334" t="s">
        <v>532</v>
      </c>
      <c r="AI875" s="335"/>
      <c r="AJ875" s="335"/>
      <c r="AK875" s="335"/>
      <c r="AL875" s="336" t="s">
        <v>532</v>
      </c>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t="s">
        <v>532</v>
      </c>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714" max="49" man="1"/>
    <brk id="739"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2018-06-26T02:26:20Z</dcterms:created>
  <dcterms:modified xsi:type="dcterms:W3CDTF">2018-06-26T02:32:52Z</dcterms:modified>
  <cp:category/>
  <cp:version/>
  <cp:contentType/>
  <cp:contentStatus/>
</cp:coreProperties>
</file>