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反映状況調" sheetId="1" r:id="rId1"/>
  </sheets>
  <definedNames>
    <definedName name="_xlnm.Print_Area" localSheetId="0">'反映状況調'!$A$1:$Y$54</definedName>
    <definedName name="_xlnm.Print_Titles" localSheetId="0">'反映状況調'!$4:$7</definedName>
  </definedNames>
  <calcPr fullCalcOnLoad="1"/>
</workbook>
</file>

<file path=xl/sharedStrings.xml><?xml version="1.0" encoding="utf-8"?>
<sst xmlns="http://schemas.openxmlformats.org/spreadsheetml/2006/main" count="338" uniqueCount="198">
  <si>
    <t>一般会計</t>
  </si>
  <si>
    <t>〃</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</si>
  <si>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</si>
  <si>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</si>
  <si>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</si>
  <si>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</si>
  <si>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</si>
  <si>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</si>
  <si>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</si>
  <si>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</si>
  <si>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</si>
  <si>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</si>
  <si>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</si>
  <si>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</si>
  <si>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</si>
  <si>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</si>
  <si>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</si>
  <si>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</si>
  <si>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備　考</t>
  </si>
  <si>
    <t>反映内容</t>
  </si>
  <si>
    <t>反映額</t>
  </si>
  <si>
    <t>現状通り</t>
  </si>
  <si>
    <t>行政事業レビュー推進チームの所見</t>
  </si>
  <si>
    <t>　　　　「前年度新規」：前年度に新規に開始したもの。</t>
  </si>
  <si>
    <t>会計区分</t>
  </si>
  <si>
    <t>（単位：百万円）</t>
  </si>
  <si>
    <t>　</t>
  </si>
  <si>
    <t>平成２７年度</t>
  </si>
  <si>
    <t>反映状況</t>
  </si>
  <si>
    <t>　　　　「その他」：上記の基準には該当しないが、行政事業レビュー推進チームが選定したもの。</t>
  </si>
  <si>
    <t>基金</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</si>
  <si>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</si>
  <si>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</si>
  <si>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</si>
  <si>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</si>
  <si>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委託調査</t>
  </si>
  <si>
    <t>補助金等</t>
  </si>
  <si>
    <t>執行
可能額</t>
  </si>
  <si>
    <t>平成２８年度</t>
  </si>
  <si>
    <t>事業開始
年度</t>
  </si>
  <si>
    <t>事業終了
(予定)年度</t>
  </si>
  <si>
    <t>注３．「反映内容」欄の「廃止」、「縮減」、「執行等改善」、「予定通り終了」、「現状通り」の考え方については、次のとおりである。</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</si>
  <si>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</si>
  <si>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</si>
  <si>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</si>
  <si>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平成２８年度行政事業レビュー事業単位整理表兼点検結果の平成２９年度予算概算要求への反映状況調表</t>
  </si>
  <si>
    <t>平成２７年度
補正後予算額</t>
  </si>
  <si>
    <t>平成２９年度</t>
  </si>
  <si>
    <t>　　　　「縮減」：行政事業レビューの点検の結果、見直しが行われ平成２９年度予算概算要求において何らかの削減を行うもの。　</t>
  </si>
  <si>
    <t>外部有識者の所見</t>
  </si>
  <si>
    <t>平成２７年度レビューシート番号</t>
  </si>
  <si>
    <t>外部有識者点検対象（公開プロセス含む）
※対象となる場合、理由を記載</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</si>
  <si>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</si>
  <si>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</si>
  <si>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</si>
  <si>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</si>
  <si>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</si>
  <si>
    <t>内閣官房</t>
  </si>
  <si>
    <t>いずれの施策にも関連しないもの　※内閣官房等は行政機関が行う政策の評価に関する法律に基づく政策評価の対象外である。</t>
  </si>
  <si>
    <t>0001</t>
  </si>
  <si>
    <t>内閣人事局経費</t>
  </si>
  <si>
    <t>平成２６年</t>
  </si>
  <si>
    <t>－</t>
  </si>
  <si>
    <t>内閣人事局</t>
  </si>
  <si>
    <t>（項）内閣官房共通費
（大事項）内閣官房一般行政に必要な経費</t>
  </si>
  <si>
    <t>0018</t>
  </si>
  <si>
    <t>平成２７年対象</t>
  </si>
  <si>
    <t>0002</t>
  </si>
  <si>
    <t>0002</t>
  </si>
  <si>
    <t>高度情報通信ネットワーク社会推進経費</t>
  </si>
  <si>
    <t>平成１２年</t>
  </si>
  <si>
    <t>－</t>
  </si>
  <si>
    <t>ＩＴ総合戦略室</t>
  </si>
  <si>
    <t>〃</t>
  </si>
  <si>
    <t>0001</t>
  </si>
  <si>
    <t>平成２５年対象</t>
  </si>
  <si>
    <t>0003</t>
  </si>
  <si>
    <t>総合海洋政策経費</t>
  </si>
  <si>
    <t>平成２０年</t>
  </si>
  <si>
    <t>総合海洋政策本部事務局</t>
  </si>
  <si>
    <t>0004</t>
  </si>
  <si>
    <t>新型インフルエンザ等対策経費</t>
  </si>
  <si>
    <t>平成２５年</t>
  </si>
  <si>
    <t>新型インフルエンザ等対策室</t>
  </si>
  <si>
    <t>0016</t>
  </si>
  <si>
    <t>平成２６年対象</t>
  </si>
  <si>
    <t>0005</t>
  </si>
  <si>
    <t>拉致問題対策経費</t>
  </si>
  <si>
    <t>平成１８年</t>
  </si>
  <si>
    <t>拉致問題対策本部事務局</t>
  </si>
  <si>
    <t>0006</t>
  </si>
  <si>
    <t>国土強靭化政策推進経費</t>
  </si>
  <si>
    <t>国土強靭化推進室</t>
  </si>
  <si>
    <t>新26－0001</t>
  </si>
  <si>
    <t>0007</t>
  </si>
  <si>
    <t>領土・主権内外発信推進経費</t>
  </si>
  <si>
    <t>領土・主権対策企画調整室</t>
  </si>
  <si>
    <t>新26－0002</t>
  </si>
  <si>
    <t>0008</t>
  </si>
  <si>
    <t>健康・医療戦略経費</t>
  </si>
  <si>
    <t>平成２４年</t>
  </si>
  <si>
    <t>健康・医療戦略室</t>
  </si>
  <si>
    <t>0009</t>
  </si>
  <si>
    <t>地域活性化推進経費</t>
  </si>
  <si>
    <t>平成１３年</t>
  </si>
  <si>
    <t>内閣官房副長官補（地域活性化担当）</t>
  </si>
  <si>
    <t>0010</t>
  </si>
  <si>
    <t>緊急事態に備えた調査・研究等経費</t>
  </si>
  <si>
    <t>平成１７年</t>
  </si>
  <si>
    <t>内閣官房副長官補（事態対処・危機管理担当）</t>
  </si>
  <si>
    <t>0011</t>
  </si>
  <si>
    <t>緊急事態対処に必要な経費</t>
  </si>
  <si>
    <t>平成２２年</t>
  </si>
  <si>
    <t>0012</t>
  </si>
  <si>
    <t>内閣広報経費</t>
  </si>
  <si>
    <t>平成１６年</t>
  </si>
  <si>
    <t>内閣広報室</t>
  </si>
  <si>
    <t>0013</t>
  </si>
  <si>
    <t>サイバーセキュリティ戦略本部等経費</t>
  </si>
  <si>
    <t>平成１４年</t>
  </si>
  <si>
    <t>内閣サイバーセキュリティセンター</t>
  </si>
  <si>
    <t>0008,
0010</t>
  </si>
  <si>
    <t>0014</t>
  </si>
  <si>
    <t>政府CIO制度の推進経費</t>
  </si>
  <si>
    <t>（項）内閣官房共通費
（大事項）情報の収集及び分析その他の調査に必要な経費</t>
  </si>
  <si>
    <t>0015</t>
  </si>
  <si>
    <t>社会保障・税番号情報通信システム開発経費</t>
  </si>
  <si>
    <t>社会保障改革担当室（番号室）</t>
  </si>
  <si>
    <t>内閣サイバーセキュリティセンター情報システム等経費</t>
  </si>
  <si>
    <t>0017</t>
  </si>
  <si>
    <t>情報収集衛星の研究・開発</t>
  </si>
  <si>
    <t>平成１０年</t>
  </si>
  <si>
    <t>内閣衛星情報センター</t>
  </si>
  <si>
    <t>（項）情報収集衛星業務費
（大事項）情報収集衛星システム開発等に必要な経費</t>
  </si>
  <si>
    <t>平成２７年</t>
  </si>
  <si>
    <t>水循環推進経費</t>
  </si>
  <si>
    <t>水循環政策本部事務局</t>
  </si>
  <si>
    <t>-</t>
  </si>
  <si>
    <t>その他</t>
  </si>
  <si>
    <t>0012</t>
  </si>
  <si>
    <t>東日本大震災復興特別会計</t>
  </si>
  <si>
    <t>点検対象外</t>
  </si>
  <si>
    <t>引き続き、事業の進捗状況の把握に努め、実態に即した適正な予算となるよう留意すべき。</t>
  </si>
  <si>
    <t>平成27年度より競争性のない随契としたものも含め、引き続き研修の実施時期や規模等、総合的な観点から検証を行い、予算の効率的執行に留意すること。
また、単位当たりコストが1.9倍以上にも伸びており、研修内容及び実施方法等に留意し、効果の検証を的確に行うこと。</t>
  </si>
  <si>
    <t>前年の反映状況において、「対応能力の向上のみならず、国民への普及・啓発も目的である」としていることから、この点について、何らか活動指標・活動実績に示すことを検討すること。
委託事業については、総合評価落札方式を採用し、競争性を高めていることから、引き続き予算の効率的な執行に留意すること。</t>
  </si>
  <si>
    <t>「国内外の公衆への啓発」、「理解度促進」が事業の目的であれば、啓発・理解の進捗度合いがアウトカムに掲げられる必要がある。内外のイベント、外国人の招へい数など、「実施」＝「効果」という誤解があるように思う。特に、外国人の招へいは、招へいされた本人の理解もさることながら、帰国後にどんな活動を展開しているのかフォローがなければ、効果を云々できない。時の経過とともに施策全体の見直しが必要だ。</t>
  </si>
  <si>
    <t>事業内容の一部改善</t>
  </si>
  <si>
    <t>成果目標及び成果実績（アウトカム）に関し、外部有識者の所見を踏まえ、外国人の招へい事業の形態及び効果検証を的確に行う仕組みを検討すること。
また、事業の必要性は高いと考えるが、前年度に比べて予算も増額となっているところ、過去3か年において、活動指標に対する活動実績（アウトプット）が当初見込みを下回っていることから、必要経費を精査した上で、事業の進め方についても検討を行う必要がある。</t>
  </si>
  <si>
    <t>入札の際、事業者に依頼する業務内容が、実質的に、相当程度、重複しているように思われる。事業内容を再整理し、入札事業者数を減らして入札を実施し、入札による競争機能を実行化させる余地があろう。</t>
  </si>
  <si>
    <t>外部有識者の所見を踏まえ、これまでの業務内容の統合や合理化等を含めて検証し、入札による競争機能の実効性の向上を検討を行うこと。
また、引き続き、事業の適切な進捗管理を行い適正な事業執行に努めるとともに、予算の執行率を踏まえた、実態に即した適正な予算となるように努めること。</t>
  </si>
  <si>
    <t xml:space="preserve">・例えば外務省では、「海外広報の実施」として、「領土保全に関する効果的な対外発信」に取り組んでいる。このほか、防衛省、国土交通省海上保安庁などでも関連する広報活動が行われている。内閣官房側の「領土・主権内外発信推進」と、これら他の政府施策との関係であるが、整合的・一体的に実施されているのだろうか。論点は、総合調整機能をもつ内閣官房側で整理が示される必要があるのではないかという点である。レビューシートでは関連事業について言及されていないが、上記の他の府省の取り組みは関連事業とはいえないのだろうか。政策目標に掲げられた「戦略的外交の推進」の観点からいうならば、最低限、外務省の取り組みへの言及は必要ではないか。
・施策の必要性の箇所では、国民や社会のニーズはどうか、地方自治体や民間にゆだねてはどうか、政策目的の達成手段として適切かつ必要かという３つの問いが立てられている。その趣旨は、当該行政機関が必ず行わなければならないか、他の代替的実施手段がないかを尋ねるものである。これに対し、「国として、領土・主権をめぐる内外発信を強化し、内外において我が国の正当な立場を強化する必要」が繰り返されているが、質問の趣旨からいえば、当該事業内容を踏まえた領土・主権に関する内外への広報については、外務省や防衛省等において、これを担うことはできないか、あるいは沖縄県においてこれを担っていただくことはできないかなどの問いとして理解すべきものではないだろうか。すなわち、この点の説明を「必要性」の観点では説明すべきではないか。
</t>
  </si>
  <si>
    <t>外部有識者の所見を踏まえ、総合調整機能を有する内閣官房として、他省庁が行っている事業との関連性等を検証し、他の代替手段についても検討を行うこと。
また、前年に比べ、単位当たりコストが増加しているところであるため、調査方法や調達方法の見直し、事業の適切な進捗管理等、予算の効率的執行に留意すること。</t>
  </si>
  <si>
    <t>年々、単位当たりコストが増加している中、平成28年度においても対前年増額の予算が確保されていることから、引き続き、調査の効果的・効率的な実施方法を検証していくとともに、活動指標を「委託調査の数」以外に調査結果等、事業の大宗を占める委託調査で得られた成果を活動実績に対して単位当たりコストを評価する等の検討を行うこと。</t>
  </si>
  <si>
    <t>予算が横ばいであるところ、執行率も低く、その不用率の検証を行うとともに、適正な予算規模についても検討を行う必要があるが、予算執行に際しては、引き続き競争性を確保し、効率的な執行に努めること。</t>
  </si>
  <si>
    <t>予算規模は比較的小さいものの、事業の妥当性を計る代替目標は満足している反面、不用率が高いため、適正な予算要求となっているかの検証を行う必要がある。</t>
  </si>
  <si>
    <t>点検対象外</t>
  </si>
  <si>
    <t>引き続き、事業の適切な進捗管理、契約における競争性の確保などにより、予算の効率的執行にすること。
なお、アウトカムの達成度が100%を大きく上回っており、事業の目的を達成するうえで、成果目標及び成果指標が適切なものであるか、検証を行う必要がある。</t>
  </si>
  <si>
    <t>点検対象外</t>
  </si>
  <si>
    <t>3年以前に比べ、予算がおおよそ倍増している状況であるため、引き続き、単位当たりコスト等により業務内容の精査を行いつつ、事業の適切な進捗管理、契約における競争性の確保などにより、予算の効率的執行に留意すること。</t>
  </si>
  <si>
    <t>引き続き、事業の適切な進捗管理、契約における競争性の確保などにより、予算の効率的執行に留意すると同時に、不用率が一定程度あるため、事業の執行に対し、適正な予算セットとなっているかの検証を行うこと。</t>
  </si>
  <si>
    <t>システムの整備・運用開始に向け、関係省庁と連携し、事業内容の精査及び進捗管理を行いつつ、予算の効率的執行に留意すること。</t>
  </si>
  <si>
    <t>会合費会議開催などの細かな支出とともに調査、システム設計などが混在している。
両者は分けて考えるべきではないか。</t>
  </si>
  <si>
    <t>サイバーセキュリティ基本法の改正による事業拡大も見込まれているが、これまでの執行率なども考慮しつつ、適正な概算要求とし、契約における競争性の確保などにより、予算の効率的執行に留意すること。</t>
  </si>
  <si>
    <t>事業の「特殊性及び安全保障上の観点から」随契とせざるを得ないとのことだが、随契の先で多数の民間会社等に「再委託」されている事実は、「随契とせざるを得ない」ということの根拠に疑問を投げかけるものではないか。再委託部分は、一般的な「守秘義務」を課すことで、最初から分割発注（一般競争入札）が可能なのではないか。</t>
  </si>
  <si>
    <t>引き続き、事業の適切な進捗管理、契約における競争性の確保などにより、予算の効率的執行に留意すること。
特に契約における競争性の確保については、外部有識者の所見を踏まえ、まずは再委託部分の分割発注の可否について、検討を行うこと。</t>
  </si>
  <si>
    <t>引き続き、事業の適切な進捗管理、契約における競争性の確保などにより、予算の効率的執行に留意すること。</t>
  </si>
  <si>
    <t>事業の進捗状況等を踏まえ、実態に即して積算した。</t>
  </si>
  <si>
    <t>成果実績の過去3か年における、達成度には大きなバラつきがあるなど、本部等開催回数で成果指標を設定することが適切であるか等、検証すること。
また、予算の執行に関しては、引き続き競争性の確保等により、効率的な執行に留意すること。</t>
  </si>
  <si>
    <t>研修の実施時期、方法、規模等の総合的な観点から検証を行うとともに、一般競争入札、企画競争、公募を行うなど競争性を確保することにより、効率的な執行に努める。</t>
  </si>
  <si>
    <t>-</t>
  </si>
  <si>
    <t>行政事業レビュー推進チームの所見を踏まえ、引き続き予算の効率的執行に努める。</t>
  </si>
  <si>
    <t>行政事業レビュー推進チームの所見を踏まえ、引き続き、調査内容や実施方法の精査、競争性の確保等により、効率的な予算の執行に努める。</t>
  </si>
  <si>
    <t>普及・啓発の浸透を指標化するのは困難だが、それぞれ都道府県における訓練状況がどのくらい報道されたかを集計することを検討する。
また、予算については、引き続き適正かつ透明性のある執行に努める。</t>
  </si>
  <si>
    <t>外部有識者及び行政事業レビュー推進チームの所見を踏まえ、外国人の招へい事業の形態及び効果検証を的確に行う仕組みを検討しつつ、執行実績に見合う予算計上について見直しを行った。</t>
  </si>
  <si>
    <t>執行等改善</t>
  </si>
  <si>
    <t>平成27年度に実施した業務はいずれも重複せず、国土強靱化施策の推進に向けた課題等を検討するためのものであるが、引き続き事業の適切な進捗管理、契約における競争性の確保などにより、予算の効率的執行に努めて参りたい。</t>
  </si>
  <si>
    <t>外部有識者及び行政事業レビュー推進チームの所見を踏まえ、引き続き、事業の適切な進捗管理、契約における競争性の確保などにより、予算の効率的執行に努めていく。</t>
  </si>
  <si>
    <t>所見を踏まえ、今後とも引き続き効果的・効率的な予算の執行に努めていく。活動指標については、委託調査期間内の活動実績を適切にとらえることが可能な指標等、より合理的かつ適切な指標があれば見直すこととする。</t>
  </si>
  <si>
    <t>行政事業レビュー推進チームの所見を踏まえ、予算執行に際しては、引き続き競争性を確保し、効率的な執行に努める。</t>
  </si>
  <si>
    <t>引き続き事業の妥当性を維持するため代替目標を達成しつつ、年度毎の執行状況を検証し、適正な予算要求の検討を行った。</t>
  </si>
  <si>
    <t>行政事業レビュー推進チームの所見を踏まえ、契約における競争性の確保を引き続き行い、効率的な執行に努める。
成果目標及び成果指標についてはコメントを踏まえ次年度シート作成の際に検討する。</t>
  </si>
  <si>
    <t>引き続き事業の内容を精査し、適正な事業区分や予算の効率的執行となるよう努める。</t>
  </si>
  <si>
    <t>平成29年7月の本格運用開始に向けて、引き続き、関係省庁と連携し、事業内容の精査及び進捗管理を行いつつ、予算の効率的執行に努める。</t>
  </si>
  <si>
    <t>本レビューシートにおいて同一の事業として位置付けている複数の事業については、引き続き、各事業ごとに、それぞれの必要性、効率性、有効性を踏まえた予算執行に努めるとともに、外部有識者の所見を踏まえ、より適正な事業区分となるよう検討に努める。</t>
  </si>
  <si>
    <t xml:space="preserve">極めて高度な総合システムである情報収集衛星の開発は、研究開発要素が多く、事業者選定の段階で詳細な仕様が確定しておらず、開発過程の全体を通じて、適切に事業を管理するという特殊性を有する。こうしたことから、技術的知見を有するとともに衛星開発の実績がある宇宙航空研究開発機構及び情報通信研究機構を活用して開発に当たる事業者を選定することにより、これまでも効率的かつ効果的に推進してきたところ。外部有識者及び行政事業レビュー推進チームの所見を踏まえ、事業のより適切な管理等に考慮しつつ、競争性の確保に留意して予算の効率的執行に努めるとともに、個々の契約に当たり、必要に応じて分割発注の可否について検討を行うこととしたい。
</t>
  </si>
  <si>
    <t>ご指摘を踏まえて、事業を適切に進捗管理しつつ、効果的な予算の執行を図る。</t>
  </si>
  <si>
    <t>予算の増額とともに単位当たりコストも増加しているところであり、内閣府への事務移管後についても、調査の内容及び実施方法等に留意しつつ、予算執行に際しては、引き続き競争性を確保し、効率的な執行に努めること。</t>
  </si>
  <si>
    <t>「新しい日本のための優先課題推進枠」36百万円</t>
  </si>
  <si>
    <t>内閣官房・内閣府見直し法案に基づき当該事務処理を内閣府へ移管することによる減</t>
  </si>
  <si>
    <t>新しい日本のための優先課題推進枠　
64百万円</t>
  </si>
  <si>
    <t>新しい日本のための優先課題推進枠
49百万円</t>
  </si>
  <si>
    <t>新しい日本のための優先課題推進枠
60百万円</t>
  </si>
  <si>
    <t>新しい日本のための優先課題推進枠
75百万円</t>
  </si>
  <si>
    <t>新しい日本のための優先課題推進枠
100百万円</t>
  </si>
  <si>
    <t>新しい日本のための優先課題推進枠　
944.8百万円</t>
  </si>
  <si>
    <t>「新しい日本のための優先課題推進枠」
9,105百万円</t>
  </si>
  <si>
    <t>新しい日本のための優先課題推進枠
255百万円</t>
  </si>
  <si>
    <t>東日本大震災復興特別会計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</si>
</sst>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 numFmtId="187" formatCode="_ * #,##0.0_ ;_ * &quot;▲&quot;#,##0.0_ ;_ * &quot;-&quot;_ ;_ @_ "/>
    <numFmt numFmtId="188" formatCode="_ * #,##0.000_ ;_ * &quot;▲&quot;#,##0.000_ ;_ * &quot;-&quot;_ ;_ @_ "/>
  </numFmts>
  <fonts count="53">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name val="ＭＳ Ｐ明朝"/>
      <family val="1"/>
    </font>
    <font>
      <b/>
      <sz val="9"/>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399930238723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double"/>
      <bottom>
        <color indexed="63"/>
      </bottom>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style="medium"/>
      <right>
        <color indexed="63"/>
      </right>
      <top>
        <color indexed="63"/>
      </top>
      <bottom>
        <color indexed="63"/>
      </bottom>
    </border>
    <border>
      <left style="medium"/>
      <right style="thin"/>
      <top style="thin"/>
      <bottom style="thin"/>
    </border>
    <border>
      <left style="thin"/>
      <right>
        <color indexed="63"/>
      </right>
      <top>
        <color indexed="63"/>
      </top>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style="thin"/>
      <top style="thin"/>
      <bottom>
        <color indexed="63"/>
      </bottom>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double"/>
      <diagonal style="thin"/>
    </border>
    <border>
      <left>
        <color indexed="63"/>
      </left>
      <right style="thin"/>
      <top style="thin"/>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style="medium"/>
      <diagonal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style="thin"/>
      <top style="thin"/>
      <bottom style="medium"/>
    </border>
    <border>
      <left style="medium"/>
      <right>
        <color indexed="63"/>
      </right>
      <top style="medium"/>
      <bottom>
        <color indexed="63"/>
      </bottom>
    </border>
    <border>
      <left style="thin"/>
      <right>
        <color indexed="63"/>
      </right>
      <top style="medium"/>
      <bottom>
        <color indexed="63"/>
      </bottom>
    </border>
    <border diagonalUp="1">
      <left style="thin"/>
      <right style="thin"/>
      <top style="medium"/>
      <bottom>
        <color indexed="63"/>
      </bottom>
      <diagonal style="thin"/>
    </border>
    <border diagonalUp="1">
      <left style="thin"/>
      <right style="thin"/>
      <top>
        <color indexed="63"/>
      </top>
      <bottom style="double"/>
      <diagonal style="thin"/>
    </border>
    <border>
      <left style="medium"/>
      <right>
        <color indexed="63"/>
      </right>
      <top style="double"/>
      <bottom>
        <color indexed="63"/>
      </bottom>
    </border>
    <border>
      <left style="medium"/>
      <right>
        <color indexed="63"/>
      </right>
      <top>
        <color indexed="63"/>
      </top>
      <bottom style="medium"/>
    </border>
    <border>
      <left>
        <color indexed="63"/>
      </left>
      <right style="thin"/>
      <top style="double"/>
      <bottom style="thin"/>
    </border>
    <border>
      <left style="medium"/>
      <right>
        <color indexed="63"/>
      </right>
      <top>
        <color indexed="63"/>
      </top>
      <bottom style="double"/>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56">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178" fontId="2" fillId="33" borderId="11"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5" fillId="0" borderId="0" xfId="0" applyFont="1" applyBorder="1" applyAlignment="1">
      <alignment horizontal="center"/>
    </xf>
    <xf numFmtId="0" fontId="2" fillId="0" borderId="0" xfId="0" applyFont="1" applyBorder="1" applyAlignment="1">
      <alignment horizontal="right"/>
    </xf>
    <xf numFmtId="0" fontId="2" fillId="34" borderId="12" xfId="0" applyFont="1" applyFill="1" applyBorder="1" applyAlignment="1">
      <alignment horizontal="left" vertical="center"/>
    </xf>
    <xf numFmtId="0" fontId="2" fillId="0" borderId="0" xfId="0" applyFont="1" applyBorder="1" applyAlignment="1">
      <alignment horizontal="center" vertical="center"/>
    </xf>
    <xf numFmtId="0" fontId="2" fillId="0" borderId="13" xfId="0" applyFont="1" applyFill="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2" fillId="0" borderId="11" xfId="0" applyFont="1" applyFill="1" applyBorder="1" applyAlignment="1">
      <alignment horizontal="center" vertical="center"/>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12" xfId="0" applyFont="1" applyFill="1" applyBorder="1" applyAlignment="1">
      <alignment horizontal="left" vertical="center"/>
    </xf>
    <xf numFmtId="0" fontId="6" fillId="34" borderId="12" xfId="0" applyFont="1" applyFill="1" applyBorder="1" applyAlignment="1">
      <alignment horizontal="center" vertical="center"/>
    </xf>
    <xf numFmtId="0" fontId="6" fillId="34" borderId="12" xfId="0" applyFont="1" applyFill="1" applyBorder="1" applyAlignment="1">
      <alignment horizontal="center" vertical="center" wrapText="1"/>
    </xf>
    <xf numFmtId="0" fontId="7" fillId="34" borderId="12" xfId="0" applyFont="1" applyFill="1" applyBorder="1" applyAlignment="1">
      <alignment horizontal="center" vertical="center"/>
    </xf>
    <xf numFmtId="0" fontId="6" fillId="34" borderId="17" xfId="0" applyFont="1" applyFill="1" applyBorder="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183" fontId="6" fillId="0" borderId="18" xfId="0" applyNumberFormat="1" applyFont="1" applyBorder="1" applyAlignment="1">
      <alignment horizontal="center" vertical="center"/>
    </xf>
    <xf numFmtId="0" fontId="6" fillId="0" borderId="11" xfId="0" applyNumberFormat="1" applyFont="1" applyBorder="1" applyAlignment="1">
      <alignment vertical="center" wrapText="1"/>
    </xf>
    <xf numFmtId="178" fontId="6" fillId="0" borderId="11" xfId="0" applyNumberFormat="1" applyFont="1" applyBorder="1" applyAlignment="1">
      <alignment vertical="center" shrinkToFit="1"/>
    </xf>
    <xf numFmtId="178" fontId="6" fillId="33" borderId="19" xfId="0" applyNumberFormat="1" applyFont="1" applyFill="1" applyBorder="1" applyAlignment="1">
      <alignment vertical="center" shrinkToFit="1"/>
    </xf>
    <xf numFmtId="178" fontId="6" fillId="33" borderId="11" xfId="0" applyNumberFormat="1" applyFont="1" applyFill="1" applyBorder="1" applyAlignment="1">
      <alignment vertical="center" shrinkToFit="1"/>
    </xf>
    <xf numFmtId="3" fontId="6" fillId="33" borderId="11" xfId="0" applyNumberFormat="1" applyFont="1" applyFill="1" applyBorder="1" applyAlignment="1">
      <alignment horizontal="center" vertical="center" wrapText="1"/>
    </xf>
    <xf numFmtId="3" fontId="6" fillId="33" borderId="11" xfId="0" applyNumberFormat="1" applyFont="1" applyFill="1" applyBorder="1" applyAlignment="1">
      <alignment vertical="center" wrapText="1"/>
    </xf>
    <xf numFmtId="178" fontId="6" fillId="33" borderId="20" xfId="0" applyNumberFormat="1" applyFont="1" applyFill="1" applyBorder="1" applyAlignment="1">
      <alignment vertical="center" shrinkToFi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vertical="center" wrapText="1"/>
    </xf>
    <xf numFmtId="0" fontId="6" fillId="0" borderId="20" xfId="0" applyNumberFormat="1" applyFont="1" applyBorder="1" applyAlignment="1">
      <alignment vertical="center" wrapText="1"/>
    </xf>
    <xf numFmtId="0" fontId="6" fillId="0" borderId="20" xfId="0" applyFont="1" applyBorder="1" applyAlignment="1">
      <alignment vertical="center" wrapText="1"/>
    </xf>
    <xf numFmtId="0" fontId="6" fillId="0" borderId="20" xfId="0" applyFont="1" applyBorder="1" applyAlignment="1">
      <alignment horizontal="center" vertical="center" wrapText="1"/>
    </xf>
    <xf numFmtId="183" fontId="6" fillId="0" borderId="21" xfId="0" applyNumberFormat="1" applyFont="1" applyBorder="1" applyAlignment="1">
      <alignment horizontal="center" vertical="center"/>
    </xf>
    <xf numFmtId="0" fontId="6" fillId="0" borderId="22" xfId="0" applyNumberFormat="1" applyFont="1" applyBorder="1" applyAlignment="1">
      <alignment vertical="center" wrapText="1"/>
    </xf>
    <xf numFmtId="178" fontId="6" fillId="0" borderId="22" xfId="0" applyNumberFormat="1" applyFont="1" applyBorder="1" applyAlignment="1">
      <alignment vertical="center" shrinkToFit="1"/>
    </xf>
    <xf numFmtId="178" fontId="6" fillId="33" borderId="23" xfId="0" applyNumberFormat="1" applyFont="1" applyFill="1" applyBorder="1" applyAlignment="1">
      <alignment vertical="center" shrinkToFit="1"/>
    </xf>
    <xf numFmtId="178" fontId="6" fillId="33" borderId="22" xfId="0" applyNumberFormat="1" applyFont="1" applyFill="1" applyBorder="1" applyAlignment="1">
      <alignment vertical="center" shrinkToFit="1"/>
    </xf>
    <xf numFmtId="3" fontId="6" fillId="33" borderId="22" xfId="0" applyNumberFormat="1" applyFont="1" applyFill="1" applyBorder="1" applyAlignment="1">
      <alignment horizontal="center" vertical="center" wrapText="1"/>
    </xf>
    <xf numFmtId="3" fontId="6" fillId="33" borderId="22" xfId="0" applyNumberFormat="1" applyFont="1" applyFill="1" applyBorder="1" applyAlignment="1">
      <alignment vertical="center" wrapText="1"/>
    </xf>
    <xf numFmtId="0" fontId="6" fillId="33" borderId="22" xfId="0" applyNumberFormat="1" applyFont="1" applyFill="1" applyBorder="1" applyAlignment="1">
      <alignment horizontal="center" vertical="center" wrapText="1"/>
    </xf>
    <xf numFmtId="0" fontId="6" fillId="33" borderId="22" xfId="0" applyNumberFormat="1" applyFont="1" applyFill="1" applyBorder="1" applyAlignment="1">
      <alignment vertical="center" wrapText="1"/>
    </xf>
    <xf numFmtId="0" fontId="6" fillId="0" borderId="24" xfId="0" applyNumberFormat="1" applyFont="1" applyBorder="1" applyAlignment="1">
      <alignment vertical="center" wrapText="1"/>
    </xf>
    <xf numFmtId="0" fontId="6" fillId="0" borderId="22"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xf>
    <xf numFmtId="0" fontId="6" fillId="0" borderId="27" xfId="0" applyFont="1" applyBorder="1" applyAlignment="1">
      <alignment horizontal="center" vertical="center"/>
    </xf>
    <xf numFmtId="177" fontId="6" fillId="0" borderId="28" xfId="0" applyNumberFormat="1" applyFont="1" applyBorder="1" applyAlignment="1">
      <alignment horizontal="center" vertical="center"/>
    </xf>
    <xf numFmtId="178" fontId="6" fillId="0" borderId="29" xfId="0" applyNumberFormat="1" applyFont="1" applyBorder="1" applyAlignment="1">
      <alignment vertical="center" shrinkToFit="1"/>
    </xf>
    <xf numFmtId="178" fontId="6" fillId="33" borderId="30" xfId="0" applyNumberFormat="1" applyFont="1" applyFill="1" applyBorder="1" applyAlignment="1">
      <alignment vertical="center" shrinkToFit="1"/>
    </xf>
    <xf numFmtId="178" fontId="6" fillId="33" borderId="29" xfId="0" applyNumberFormat="1" applyFont="1" applyFill="1" applyBorder="1" applyAlignment="1">
      <alignment vertical="center" shrinkToFit="1"/>
    </xf>
    <xf numFmtId="178" fontId="6" fillId="33" borderId="31" xfId="0" applyNumberFormat="1" applyFont="1" applyFill="1" applyBorder="1" applyAlignment="1">
      <alignment vertical="center" shrinkToFit="1"/>
    </xf>
    <xf numFmtId="177" fontId="6" fillId="0" borderId="32" xfId="0" applyNumberFormat="1" applyFont="1" applyBorder="1" applyAlignment="1">
      <alignment horizontal="center" vertical="center"/>
    </xf>
    <xf numFmtId="177" fontId="6" fillId="0" borderId="33" xfId="0" applyNumberFormat="1" applyFont="1" applyBorder="1" applyAlignment="1">
      <alignment horizontal="center" vertical="center"/>
    </xf>
    <xf numFmtId="178" fontId="6" fillId="0" borderId="34" xfId="0" applyNumberFormat="1" applyFont="1" applyBorder="1" applyAlignment="1">
      <alignment vertical="center" shrinkToFit="1"/>
    </xf>
    <xf numFmtId="178" fontId="6" fillId="33" borderId="35" xfId="0" applyNumberFormat="1" applyFont="1" applyFill="1" applyBorder="1" applyAlignment="1">
      <alignment vertical="center" shrinkToFit="1"/>
    </xf>
    <xf numFmtId="178" fontId="6" fillId="33" borderId="34" xfId="0" applyNumberFormat="1" applyFont="1" applyFill="1" applyBorder="1" applyAlignment="1">
      <alignment vertical="center" shrinkToFit="1"/>
    </xf>
    <xf numFmtId="178" fontId="6" fillId="33" borderId="36" xfId="0" applyNumberFormat="1" applyFont="1" applyFill="1" applyBorder="1" applyAlignment="1">
      <alignment vertical="center" shrinkToFit="1"/>
    </xf>
    <xf numFmtId="178" fontId="6" fillId="0" borderId="37" xfId="0" applyNumberFormat="1" applyFont="1" applyBorder="1" applyAlignment="1">
      <alignment vertical="center" shrinkToFit="1"/>
    </xf>
    <xf numFmtId="178" fontId="6" fillId="33" borderId="38" xfId="0" applyNumberFormat="1" applyFont="1" applyFill="1" applyBorder="1" applyAlignment="1">
      <alignment vertical="center" shrinkToFit="1"/>
    </xf>
    <xf numFmtId="178" fontId="6" fillId="33" borderId="37" xfId="0" applyNumberFormat="1" applyFont="1" applyFill="1" applyBorder="1" applyAlignment="1">
      <alignment vertical="center" shrinkToFit="1"/>
    </xf>
    <xf numFmtId="178" fontId="6" fillId="33" borderId="39" xfId="0" applyNumberFormat="1" applyFont="1" applyFill="1" applyBorder="1" applyAlignment="1">
      <alignment vertical="center" shrinkToFit="1"/>
    </xf>
    <xf numFmtId="177" fontId="6" fillId="0" borderId="40" xfId="0" applyNumberFormat="1" applyFont="1" applyBorder="1" applyAlignment="1">
      <alignment horizontal="center" vertical="center"/>
    </xf>
    <xf numFmtId="178" fontId="6" fillId="33" borderId="24" xfId="0" applyNumberFormat="1" applyFont="1" applyFill="1" applyBorder="1" applyAlignment="1">
      <alignment vertical="center" shrinkToFit="1"/>
    </xf>
    <xf numFmtId="178" fontId="6" fillId="33" borderId="41" xfId="0" applyNumberFormat="1" applyFont="1" applyFill="1" applyBorder="1" applyAlignment="1">
      <alignment vertical="center" shrinkToFit="1"/>
    </xf>
    <xf numFmtId="178" fontId="6" fillId="0" borderId="42" xfId="0" applyNumberFormat="1" applyFont="1" applyBorder="1" applyAlignment="1">
      <alignment vertical="center" shrinkToFit="1"/>
    </xf>
    <xf numFmtId="178" fontId="6" fillId="33" borderId="10" xfId="0" applyNumberFormat="1" applyFont="1" applyFill="1" applyBorder="1" applyAlignment="1">
      <alignment vertical="center" shrinkToFit="1"/>
    </xf>
    <xf numFmtId="178" fontId="6" fillId="33" borderId="42" xfId="0" applyNumberFormat="1" applyFont="1" applyFill="1" applyBorder="1" applyAlignment="1">
      <alignment vertical="center" shrinkToFit="1"/>
    </xf>
    <xf numFmtId="178" fontId="6" fillId="33" borderId="43" xfId="0" applyNumberFormat="1" applyFont="1" applyFill="1" applyBorder="1" applyAlignment="1">
      <alignment vertical="center" shrinkToFit="1"/>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78" fontId="6" fillId="0" borderId="15" xfId="0" applyNumberFormat="1" applyFont="1" applyFill="1" applyBorder="1" applyAlignment="1">
      <alignment vertical="center" shrinkToFit="1"/>
    </xf>
    <xf numFmtId="178" fontId="6" fillId="0" borderId="0" xfId="0" applyNumberFormat="1" applyFont="1" applyFill="1" applyBorder="1" applyAlignment="1">
      <alignment vertical="center" shrinkToFit="1"/>
    </xf>
    <xf numFmtId="0" fontId="2" fillId="0" borderId="11" xfId="0" applyNumberFormat="1" applyFont="1" applyFill="1" applyBorder="1" applyAlignment="1">
      <alignment vertical="center" wrapText="1"/>
    </xf>
    <xf numFmtId="178" fontId="6" fillId="0" borderId="11" xfId="0" applyNumberFormat="1" applyFont="1" applyFill="1" applyBorder="1" applyAlignment="1">
      <alignment vertical="center" shrinkToFit="1"/>
    </xf>
    <xf numFmtId="178" fontId="6" fillId="0" borderId="19" xfId="0" applyNumberFormat="1" applyFont="1" applyFill="1" applyBorder="1" applyAlignment="1">
      <alignment vertical="center" shrinkToFit="1"/>
    </xf>
    <xf numFmtId="0" fontId="6" fillId="0" borderId="11" xfId="0" applyNumberFormat="1" applyFont="1" applyFill="1" applyBorder="1" applyAlignment="1">
      <alignment vertical="center" wrapText="1"/>
    </xf>
    <xf numFmtId="3" fontId="6" fillId="0" borderId="11" xfId="0" applyNumberFormat="1" applyFont="1" applyFill="1" applyBorder="1" applyAlignment="1">
      <alignment horizontal="center" vertical="center" wrapText="1"/>
    </xf>
    <xf numFmtId="3" fontId="6" fillId="0" borderId="11" xfId="0" applyNumberFormat="1" applyFont="1" applyFill="1" applyBorder="1" applyAlignment="1">
      <alignment vertical="center" wrapText="1"/>
    </xf>
    <xf numFmtId="0" fontId="6" fillId="0" borderId="11" xfId="0" applyNumberFormat="1" applyFont="1" applyFill="1" applyBorder="1" applyAlignment="1">
      <alignment horizontal="center" vertical="center" wrapText="1"/>
    </xf>
    <xf numFmtId="0" fontId="6" fillId="35" borderId="15" xfId="0" applyFont="1" applyFill="1" applyBorder="1" applyAlignment="1">
      <alignment horizontal="right" vertical="center" wrapText="1"/>
    </xf>
    <xf numFmtId="0" fontId="6" fillId="35" borderId="0" xfId="0" applyFont="1" applyFill="1" applyBorder="1" applyAlignment="1">
      <alignment horizontal="right" vertical="center" wrapText="1"/>
    </xf>
    <xf numFmtId="0" fontId="6" fillId="34" borderId="12" xfId="0" applyFont="1" applyFill="1" applyBorder="1" applyAlignment="1">
      <alignment horizontal="right" vertical="center" wrapText="1"/>
    </xf>
    <xf numFmtId="0" fontId="6" fillId="34" borderId="44" xfId="0" applyFont="1" applyFill="1" applyBorder="1" applyAlignment="1">
      <alignment horizontal="center" vertical="center" wrapText="1"/>
    </xf>
    <xf numFmtId="183" fontId="2" fillId="33" borderId="45" xfId="0" applyNumberFormat="1" applyFont="1" applyFill="1" applyBorder="1" applyAlignment="1" quotePrefix="1">
      <alignment horizontal="center" vertical="center"/>
    </xf>
    <xf numFmtId="186" fontId="2" fillId="0" borderId="11" xfId="0" applyNumberFormat="1" applyFont="1" applyFill="1" applyBorder="1" applyAlignment="1">
      <alignment horizontal="right" vertical="center" shrinkToFit="1"/>
    </xf>
    <xf numFmtId="3" fontId="6" fillId="0" borderId="15" xfId="0" applyNumberFormat="1" applyFont="1" applyFill="1" applyBorder="1" applyAlignment="1">
      <alignment horizontal="center" vertical="center" wrapText="1"/>
    </xf>
    <xf numFmtId="3" fontId="6" fillId="0" borderId="15" xfId="0" applyNumberFormat="1" applyFont="1" applyFill="1" applyBorder="1" applyAlignment="1">
      <alignment vertical="center" wrapText="1"/>
    </xf>
    <xf numFmtId="0" fontId="6" fillId="0" borderId="37" xfId="0" applyNumberFormat="1" applyFont="1" applyFill="1" applyBorder="1" applyAlignment="1">
      <alignment horizontal="center" vertical="center" wrapText="1"/>
    </xf>
    <xf numFmtId="0" fontId="6" fillId="0" borderId="32" xfId="0" applyNumberFormat="1" applyFont="1" applyFill="1" applyBorder="1" applyAlignment="1">
      <alignment vertical="center" wrapText="1"/>
    </xf>
    <xf numFmtId="0" fontId="2" fillId="0" borderId="20" xfId="0" applyNumberFormat="1" applyFont="1" applyFill="1" applyBorder="1" applyAlignment="1">
      <alignment vertical="center" wrapText="1"/>
    </xf>
    <xf numFmtId="0" fontId="51" fillId="0" borderId="2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vertical="center" wrapText="1"/>
    </xf>
    <xf numFmtId="183" fontId="2" fillId="0" borderId="11" xfId="0" applyNumberFormat="1" applyFont="1" applyFill="1" applyBorder="1" applyAlignment="1" quotePrefix="1">
      <alignment horizontal="center" vertical="center"/>
    </xf>
    <xf numFmtId="0" fontId="2" fillId="0" borderId="20" xfId="0" applyFont="1" applyFill="1" applyBorder="1" applyAlignment="1">
      <alignment horizontal="center" vertical="center" wrapText="1"/>
    </xf>
    <xf numFmtId="183" fontId="2" fillId="33" borderId="18" xfId="0" applyNumberFormat="1" applyFont="1" applyFill="1" applyBorder="1" applyAlignment="1" quotePrefix="1">
      <alignment horizontal="center" vertical="center"/>
    </xf>
    <xf numFmtId="186" fontId="8" fillId="0" borderId="11" xfId="49" applyNumberFormat="1" applyFont="1" applyFill="1" applyBorder="1" applyAlignment="1">
      <alignment horizontal="right" vertical="center" wrapText="1" shrinkToFit="1"/>
    </xf>
    <xf numFmtId="186" fontId="2" fillId="0" borderId="11" xfId="49" applyNumberFormat="1" applyFont="1" applyFill="1" applyBorder="1" applyAlignment="1">
      <alignment horizontal="right" vertical="center" wrapText="1" shrinkToFit="1"/>
    </xf>
    <xf numFmtId="178" fontId="6" fillId="0" borderId="11" xfId="0" applyNumberFormat="1" applyFont="1" applyFill="1" applyBorder="1" applyAlignment="1">
      <alignment vertical="center" wrapText="1"/>
    </xf>
    <xf numFmtId="0" fontId="2" fillId="0" borderId="25" xfId="0" applyNumberFormat="1" applyFont="1" applyFill="1" applyBorder="1" applyAlignment="1">
      <alignment horizontal="left" vertical="center" wrapText="1"/>
    </xf>
    <xf numFmtId="186" fontId="8" fillId="0" borderId="11" xfId="0" applyNumberFormat="1" applyFont="1" applyFill="1" applyBorder="1" applyAlignment="1">
      <alignment horizontal="right" vertical="center" shrinkToFit="1"/>
    </xf>
    <xf numFmtId="186" fontId="2" fillId="0" borderId="11" xfId="0" applyNumberFormat="1" applyFont="1" applyFill="1" applyBorder="1" applyAlignment="1">
      <alignment horizontal="right" vertical="center"/>
    </xf>
    <xf numFmtId="0" fontId="51" fillId="0" borderId="11" xfId="0" applyNumberFormat="1" applyFont="1" applyFill="1" applyBorder="1" applyAlignment="1">
      <alignment vertical="center" wrapText="1"/>
    </xf>
    <xf numFmtId="0" fontId="51" fillId="0" borderId="20" xfId="0" applyFont="1" applyFill="1" applyBorder="1" applyAlignment="1">
      <alignment horizontal="center" vertical="center" wrapText="1"/>
    </xf>
    <xf numFmtId="0" fontId="51" fillId="0" borderId="11" xfId="0" applyFont="1" applyFill="1" applyBorder="1" applyAlignment="1">
      <alignment horizontal="center" vertical="center"/>
    </xf>
    <xf numFmtId="186" fontId="8" fillId="33" borderId="11" xfId="49" applyNumberFormat="1" applyFont="1" applyFill="1" applyBorder="1" applyAlignment="1">
      <alignment vertical="center" shrinkToFit="1"/>
    </xf>
    <xf numFmtId="186" fontId="2" fillId="33" borderId="11" xfId="49" applyNumberFormat="1" applyFont="1" applyFill="1" applyBorder="1" applyAlignment="1">
      <alignment vertical="center" shrinkToFit="1"/>
    </xf>
    <xf numFmtId="184" fontId="6" fillId="0" borderId="11" xfId="0" applyNumberFormat="1" applyFont="1" applyFill="1" applyBorder="1" applyAlignment="1">
      <alignment vertical="center" shrinkToFit="1"/>
    </xf>
    <xf numFmtId="183" fontId="2" fillId="0" borderId="11" xfId="0" applyNumberFormat="1" applyFont="1" applyFill="1" applyBorder="1" applyAlignment="1" quotePrefix="1">
      <alignment horizontal="center" vertical="center" wrapText="1"/>
    </xf>
    <xf numFmtId="0" fontId="51" fillId="0" borderId="11" xfId="0" applyFont="1" applyFill="1" applyBorder="1" applyAlignment="1">
      <alignment horizontal="center" vertical="center" wrapText="1"/>
    </xf>
    <xf numFmtId="183" fontId="2" fillId="0" borderId="18" xfId="0" applyNumberFormat="1" applyFont="1" applyFill="1" applyBorder="1" applyAlignment="1" quotePrefix="1">
      <alignment horizontal="center" vertical="center"/>
    </xf>
    <xf numFmtId="186" fontId="8" fillId="33" borderId="11" xfId="0" applyNumberFormat="1" applyFont="1" applyFill="1" applyBorder="1" applyAlignment="1">
      <alignment horizontal="right" vertical="center" shrinkToFit="1"/>
    </xf>
    <xf numFmtId="186" fontId="2" fillId="33" borderId="11" xfId="0" applyNumberFormat="1" applyFont="1" applyFill="1" applyBorder="1" applyAlignment="1">
      <alignment horizontal="right" vertical="center" shrinkToFit="1"/>
    </xf>
    <xf numFmtId="0" fontId="6" fillId="0" borderId="25" xfId="0" applyNumberFormat="1" applyFont="1" applyFill="1" applyBorder="1" applyAlignment="1">
      <alignment horizontal="center" vertical="center" wrapText="1"/>
    </xf>
    <xf numFmtId="186" fontId="2" fillId="33" borderId="25" xfId="0" applyNumberFormat="1" applyFont="1" applyFill="1" applyBorder="1" applyAlignment="1">
      <alignment horizontal="right" vertical="center" shrinkToFit="1"/>
    </xf>
    <xf numFmtId="0" fontId="51" fillId="0" borderId="25" xfId="0" applyNumberFormat="1" applyFont="1" applyFill="1" applyBorder="1" applyAlignment="1">
      <alignment horizontal="left" vertical="center" wrapText="1"/>
    </xf>
    <xf numFmtId="0" fontId="51" fillId="0" borderId="25" xfId="0" applyFont="1" applyFill="1" applyBorder="1" applyAlignment="1">
      <alignment horizontal="center" vertical="center" wrapText="1"/>
    </xf>
    <xf numFmtId="0" fontId="51" fillId="0" borderId="26" xfId="0" applyFont="1" applyFill="1" applyBorder="1" applyAlignment="1">
      <alignment horizontal="center" vertical="center" wrapText="1"/>
    </xf>
    <xf numFmtId="183" fontId="2" fillId="0" borderId="25" xfId="0" applyNumberFormat="1" applyFont="1" applyFill="1" applyBorder="1" applyAlignment="1" quotePrefix="1">
      <alignment horizontal="center" vertical="center" wrapText="1"/>
    </xf>
    <xf numFmtId="0" fontId="2" fillId="0" borderId="25" xfId="0" applyFont="1" applyFill="1" applyBorder="1" applyAlignment="1">
      <alignment horizontal="center" vertical="center" wrapText="1"/>
    </xf>
    <xf numFmtId="0" fontId="51"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NumberFormat="1" applyFont="1" applyFill="1" applyBorder="1" applyAlignment="1">
      <alignment vertical="center" wrapText="1"/>
    </xf>
    <xf numFmtId="0" fontId="2" fillId="0" borderId="26" xfId="0" applyNumberFormat="1" applyFont="1" applyFill="1" applyBorder="1" applyAlignment="1">
      <alignment vertical="center" wrapText="1"/>
    </xf>
    <xf numFmtId="0" fontId="51" fillId="0" borderId="26" xfId="0" applyNumberFormat="1" applyFont="1" applyFill="1" applyBorder="1" applyAlignment="1">
      <alignment vertical="center" wrapText="1"/>
    </xf>
    <xf numFmtId="183" fontId="2" fillId="0" borderId="25" xfId="0" applyNumberFormat="1" applyFont="1" applyFill="1" applyBorder="1" applyAlignment="1" quotePrefix="1">
      <alignment horizontal="center" vertical="center"/>
    </xf>
    <xf numFmtId="0" fontId="2" fillId="0" borderId="26" xfId="0" applyFont="1" applyFill="1" applyBorder="1" applyAlignment="1">
      <alignment horizontal="center" vertical="center" wrapText="1"/>
    </xf>
    <xf numFmtId="184" fontId="2" fillId="0" borderId="11" xfId="0" applyNumberFormat="1" applyFont="1" applyFill="1" applyBorder="1" applyAlignment="1">
      <alignment vertical="center" shrinkToFit="1"/>
    </xf>
    <xf numFmtId="0" fontId="2" fillId="0" borderId="20" xfId="0" applyNumberFormat="1" applyFont="1" applyFill="1" applyBorder="1" applyAlignment="1">
      <alignment horizontal="left" vertical="center" wrapText="1"/>
    </xf>
    <xf numFmtId="0" fontId="52" fillId="0" borderId="20" xfId="0" applyFont="1" applyFill="1" applyBorder="1" applyAlignment="1">
      <alignment vertical="center" wrapText="1"/>
    </xf>
    <xf numFmtId="186" fontId="8" fillId="0" borderId="11" xfId="0" applyNumberFormat="1" applyFont="1" applyFill="1" applyBorder="1" applyAlignment="1">
      <alignment vertical="center" shrinkToFit="1"/>
    </xf>
    <xf numFmtId="183" fontId="2" fillId="33" borderId="46" xfId="0" applyNumberFormat="1" applyFont="1" applyFill="1" applyBorder="1" applyAlignment="1" quotePrefix="1">
      <alignment horizontal="center" vertical="center"/>
    </xf>
    <xf numFmtId="186" fontId="2" fillId="0" borderId="11" xfId="49" applyNumberFormat="1" applyFont="1" applyFill="1" applyBorder="1" applyAlignment="1">
      <alignment horizontal="right" vertical="center" shrinkToFit="1"/>
    </xf>
    <xf numFmtId="186" fontId="2" fillId="0" borderId="11" xfId="49" applyNumberFormat="1" applyFont="1" applyFill="1" applyBorder="1" applyAlignment="1">
      <alignment vertical="center" shrinkToFit="1"/>
    </xf>
    <xf numFmtId="186" fontId="2" fillId="0" borderId="25" xfId="49" applyNumberFormat="1" applyFont="1" applyFill="1" applyBorder="1" applyAlignment="1">
      <alignment horizontal="right" vertical="center" shrinkToFit="1"/>
    </xf>
    <xf numFmtId="49" fontId="10" fillId="0" borderId="11" xfId="0" applyNumberFormat="1" applyFont="1" applyFill="1" applyBorder="1" applyAlignment="1">
      <alignment vertical="center" wrapText="1"/>
    </xf>
    <xf numFmtId="0" fontId="6" fillId="0" borderId="25" xfId="0" applyNumberFormat="1" applyFont="1" applyFill="1" applyBorder="1" applyAlignment="1">
      <alignment horizontal="left" vertical="center" wrapText="1"/>
    </xf>
    <xf numFmtId="178" fontId="6" fillId="0" borderId="47" xfId="0" applyNumberFormat="1" applyFont="1" applyFill="1" applyBorder="1" applyAlignment="1">
      <alignment horizontal="right" vertical="center" shrinkToFit="1"/>
    </xf>
    <xf numFmtId="178" fontId="6" fillId="0" borderId="20" xfId="0" applyNumberFormat="1" applyFont="1" applyFill="1" applyBorder="1" applyAlignment="1">
      <alignment horizontal="right" vertical="center" shrinkToFit="1"/>
    </xf>
    <xf numFmtId="178" fontId="6" fillId="33" borderId="11" xfId="0" applyNumberFormat="1" applyFont="1" applyFill="1" applyBorder="1" applyAlignment="1">
      <alignment horizontal="right" vertical="center" shrinkToFit="1"/>
    </xf>
    <xf numFmtId="186" fontId="2" fillId="0" borderId="15" xfId="0" applyNumberFormat="1" applyFont="1" applyFill="1" applyBorder="1" applyAlignment="1">
      <alignment vertical="center" shrinkToFit="1"/>
    </xf>
    <xf numFmtId="178" fontId="2" fillId="0" borderId="11" xfId="0" applyNumberFormat="1" applyFont="1" applyFill="1" applyBorder="1" applyAlignment="1">
      <alignment vertical="center" shrinkToFit="1"/>
    </xf>
    <xf numFmtId="186" fontId="2" fillId="0" borderId="11" xfId="0" applyNumberFormat="1" applyFont="1" applyFill="1" applyBorder="1" applyAlignment="1">
      <alignment vertical="center" shrinkToFit="1"/>
    </xf>
    <xf numFmtId="178" fontId="2" fillId="0" borderId="19" xfId="0" applyNumberFormat="1" applyFont="1" applyFill="1" applyBorder="1" applyAlignment="1">
      <alignment vertical="center" shrinkToFit="1"/>
    </xf>
    <xf numFmtId="0" fontId="2" fillId="0" borderId="11" xfId="0" applyNumberFormat="1" applyFont="1" applyFill="1" applyBorder="1" applyAlignment="1">
      <alignment horizontal="left" vertical="center" wrapText="1"/>
    </xf>
    <xf numFmtId="0" fontId="2" fillId="0" borderId="0" xfId="0" applyFont="1" applyAlignment="1">
      <alignment vertical="top" wrapText="1"/>
    </xf>
    <xf numFmtId="0" fontId="0" fillId="0" borderId="0" xfId="0" applyAlignment="1">
      <alignment vertical="top" wrapText="1"/>
    </xf>
    <xf numFmtId="0" fontId="6" fillId="35" borderId="44" xfId="0" applyFont="1" applyFill="1" applyBorder="1" applyAlignment="1">
      <alignment horizontal="center" vertical="center" wrapText="1"/>
    </xf>
    <xf numFmtId="0" fontId="6" fillId="35" borderId="48" xfId="0" applyFont="1" applyFill="1" applyBorder="1" applyAlignment="1">
      <alignment horizontal="center" vertical="center" wrapText="1"/>
    </xf>
    <xf numFmtId="0" fontId="6" fillId="35" borderId="49" xfId="0" applyFont="1" applyFill="1" applyBorder="1" applyAlignment="1">
      <alignment horizontal="center" vertical="center" wrapText="1"/>
    </xf>
    <xf numFmtId="0" fontId="7" fillId="0" borderId="50" xfId="0" applyFont="1" applyBorder="1" applyAlignment="1">
      <alignment horizontal="center" vertical="center" wrapText="1"/>
    </xf>
    <xf numFmtId="0" fontId="6" fillId="35" borderId="25"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26" xfId="0" applyFont="1" applyFill="1" applyBorder="1" applyAlignment="1">
      <alignment horizontal="center" vertical="center" wrapText="1"/>
    </xf>
    <xf numFmtId="0" fontId="6" fillId="35" borderId="51" xfId="0" applyFont="1" applyFill="1" applyBorder="1" applyAlignment="1">
      <alignment horizontal="center" vertical="center" wrapText="1"/>
    </xf>
    <xf numFmtId="0" fontId="6" fillId="35" borderId="47"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33" borderId="20" xfId="0" applyFont="1" applyFill="1" applyBorder="1" applyAlignment="1">
      <alignment horizontal="center" vertical="center"/>
    </xf>
    <xf numFmtId="0" fontId="6" fillId="33" borderId="55" xfId="0" applyFont="1" applyFill="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3" fontId="6" fillId="0" borderId="56" xfId="0" applyNumberFormat="1" applyFont="1" applyBorder="1" applyAlignment="1">
      <alignment horizontal="center" vertical="center" shrinkToFit="1"/>
    </xf>
    <xf numFmtId="3" fontId="6" fillId="0" borderId="57" xfId="0" applyNumberFormat="1" applyFont="1" applyBorder="1" applyAlignment="1">
      <alignment horizontal="center" vertical="center" shrinkToFit="1"/>
    </xf>
    <xf numFmtId="3" fontId="6" fillId="0" borderId="58" xfId="0" applyNumberFormat="1" applyFont="1" applyBorder="1" applyAlignment="1">
      <alignment horizontal="center" vertical="center" shrinkToFit="1"/>
    </xf>
    <xf numFmtId="0" fontId="2" fillId="0" borderId="10" xfId="0" applyFont="1" applyBorder="1" applyAlignment="1">
      <alignment horizontal="right"/>
    </xf>
    <xf numFmtId="0" fontId="0" fillId="0" borderId="10" xfId="0" applyBorder="1" applyAlignment="1">
      <alignment horizontal="right"/>
    </xf>
    <xf numFmtId="0" fontId="7" fillId="0" borderId="61" xfId="0" applyFont="1" applyBorder="1" applyAlignment="1">
      <alignment/>
    </xf>
    <xf numFmtId="0" fontId="7" fillId="0" borderId="62" xfId="0" applyFont="1" applyBorder="1" applyAlignment="1">
      <alignment/>
    </xf>
    <xf numFmtId="0" fontId="7" fillId="0" borderId="63" xfId="0" applyFont="1" applyBorder="1" applyAlignment="1">
      <alignment/>
    </xf>
    <xf numFmtId="0" fontId="6" fillId="35" borderId="14" xfId="0" applyFont="1" applyFill="1" applyBorder="1" applyAlignment="1">
      <alignment horizontal="center" vertical="center"/>
    </xf>
    <xf numFmtId="0" fontId="7" fillId="0" borderId="15" xfId="0" applyFont="1" applyBorder="1" applyAlignment="1">
      <alignment horizontal="center" vertical="center"/>
    </xf>
    <xf numFmtId="0" fontId="7" fillId="35" borderId="14" xfId="0" applyFont="1" applyFill="1" applyBorder="1" applyAlignment="1">
      <alignment horizontal="center" vertical="center"/>
    </xf>
    <xf numFmtId="0" fontId="7" fillId="0" borderId="15" xfId="0" applyFont="1" applyBorder="1" applyAlignment="1">
      <alignment vertical="center"/>
    </xf>
    <xf numFmtId="0" fontId="7" fillId="35" borderId="14" xfId="0" applyFont="1" applyFill="1" applyBorder="1" applyAlignment="1">
      <alignment horizontal="center" vertical="center" wrapText="1"/>
    </xf>
    <xf numFmtId="0" fontId="7" fillId="35" borderId="14" xfId="0" applyFont="1" applyFill="1" applyBorder="1" applyAlignment="1">
      <alignment horizontal="left" vertical="center" wrapText="1"/>
    </xf>
    <xf numFmtId="0" fontId="7" fillId="0" borderId="15" xfId="0" applyFont="1" applyBorder="1" applyAlignment="1">
      <alignment horizontal="left" vertical="center"/>
    </xf>
    <xf numFmtId="0" fontId="6" fillId="33" borderId="36" xfId="0" applyFont="1" applyFill="1" applyBorder="1" applyAlignment="1">
      <alignment horizontal="center" vertical="center"/>
    </xf>
    <xf numFmtId="0" fontId="6" fillId="33" borderId="64" xfId="0" applyFont="1" applyFill="1" applyBorder="1" applyAlignment="1">
      <alignment horizontal="center" vertical="center"/>
    </xf>
    <xf numFmtId="0" fontId="6" fillId="35" borderId="14" xfId="0" applyFont="1" applyFill="1" applyBorder="1" applyAlignment="1">
      <alignment horizontal="center" vertical="center" wrapText="1"/>
    </xf>
    <xf numFmtId="0" fontId="5" fillId="0" borderId="0" xfId="0" applyFont="1" applyBorder="1" applyAlignment="1">
      <alignment horizontal="center"/>
    </xf>
    <xf numFmtId="0" fontId="6" fillId="35" borderId="65" xfId="0" applyFont="1" applyFill="1" applyBorder="1" applyAlignment="1">
      <alignment horizontal="center" vertical="center" wrapText="1"/>
    </xf>
    <xf numFmtId="0" fontId="6" fillId="35" borderId="45"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2" xfId="0" applyFont="1" applyFill="1" applyBorder="1" applyAlignment="1">
      <alignment horizontal="center" vertical="center" wrapText="1"/>
    </xf>
    <xf numFmtId="0" fontId="6" fillId="35" borderId="66" xfId="0" applyFont="1" applyFill="1" applyBorder="1" applyAlignment="1">
      <alignment horizontal="center" vertical="center" wrapText="1"/>
    </xf>
    <xf numFmtId="3" fontId="6" fillId="33" borderId="67" xfId="0" applyNumberFormat="1" applyFont="1" applyFill="1" applyBorder="1" applyAlignment="1">
      <alignment horizontal="center" vertical="center" wrapText="1"/>
    </xf>
    <xf numFmtId="3" fontId="6" fillId="33" borderId="57" xfId="0" applyNumberFormat="1" applyFont="1" applyFill="1" applyBorder="1" applyAlignment="1">
      <alignment horizontal="center" vertical="center" wrapText="1"/>
    </xf>
    <xf numFmtId="3" fontId="6" fillId="33" borderId="68" xfId="0" applyNumberFormat="1" applyFont="1" applyFill="1" applyBorder="1" applyAlignment="1">
      <alignment horizontal="center" vertical="center" wrapText="1"/>
    </xf>
    <xf numFmtId="177" fontId="6" fillId="0" borderId="69" xfId="0" applyNumberFormat="1" applyFont="1" applyBorder="1" applyAlignment="1">
      <alignment horizontal="center" vertical="center"/>
    </xf>
    <xf numFmtId="177" fontId="6" fillId="0" borderId="28" xfId="0" applyNumberFormat="1" applyFont="1" applyBorder="1" applyAlignment="1">
      <alignment horizontal="center" vertical="center"/>
    </xf>
    <xf numFmtId="177" fontId="6" fillId="0" borderId="45" xfId="0" applyNumberFormat="1" applyFont="1" applyBorder="1" applyAlignment="1">
      <alignment horizontal="center" vertical="center"/>
    </xf>
    <xf numFmtId="177" fontId="6" fillId="0" borderId="32" xfId="0" applyNumberFormat="1" applyFont="1" applyBorder="1" applyAlignment="1">
      <alignment horizontal="center" vertical="center"/>
    </xf>
    <xf numFmtId="177" fontId="6" fillId="0" borderId="70" xfId="0" applyNumberFormat="1" applyFont="1" applyBorder="1" applyAlignment="1">
      <alignment horizontal="center" vertical="center"/>
    </xf>
    <xf numFmtId="177" fontId="6" fillId="0" borderId="33" xfId="0" applyNumberFormat="1" applyFont="1" applyBorder="1" applyAlignment="1">
      <alignment horizontal="center" vertical="center"/>
    </xf>
    <xf numFmtId="0" fontId="6" fillId="33" borderId="31" xfId="0" applyFont="1" applyFill="1" applyBorder="1" applyAlignment="1">
      <alignment horizontal="center" vertical="center"/>
    </xf>
    <xf numFmtId="0" fontId="6" fillId="33" borderId="71" xfId="0" applyFont="1" applyFill="1" applyBorder="1" applyAlignment="1">
      <alignment horizontal="center" vertical="center"/>
    </xf>
    <xf numFmtId="178" fontId="6" fillId="33" borderId="56" xfId="0" applyNumberFormat="1" applyFont="1" applyFill="1" applyBorder="1" applyAlignment="1">
      <alignment horizontal="center" vertical="center" shrinkToFit="1"/>
    </xf>
    <xf numFmtId="178" fontId="6" fillId="33" borderId="57" xfId="0" applyNumberFormat="1" applyFont="1" applyFill="1" applyBorder="1" applyAlignment="1">
      <alignment horizontal="center" vertical="center" shrinkToFit="1"/>
    </xf>
    <xf numFmtId="178" fontId="6" fillId="33" borderId="58" xfId="0" applyNumberFormat="1" applyFont="1" applyFill="1" applyBorder="1" applyAlignment="1">
      <alignment horizontal="center" vertical="center" shrinkToFit="1"/>
    </xf>
    <xf numFmtId="3" fontId="6" fillId="33" borderId="56" xfId="0" applyNumberFormat="1" applyFont="1" applyFill="1" applyBorder="1" applyAlignment="1">
      <alignment horizontal="center" vertical="center" wrapText="1"/>
    </xf>
    <xf numFmtId="3" fontId="6" fillId="33" borderId="58" xfId="0" applyNumberFormat="1" applyFont="1" applyFill="1" applyBorder="1" applyAlignment="1">
      <alignment horizontal="center" vertical="center" wrapText="1"/>
    </xf>
    <xf numFmtId="177" fontId="6" fillId="0" borderId="72" xfId="0" applyNumberFormat="1" applyFont="1" applyBorder="1" applyAlignment="1">
      <alignment horizontal="center" vertical="center"/>
    </xf>
    <xf numFmtId="177" fontId="6" fillId="0" borderId="40" xfId="0" applyNumberFormat="1" applyFont="1" applyBorder="1" applyAlignment="1">
      <alignment horizontal="center" vertical="center"/>
    </xf>
    <xf numFmtId="0" fontId="7" fillId="0" borderId="73" xfId="0" applyFont="1" applyBorder="1" applyAlignment="1">
      <alignment/>
    </xf>
    <xf numFmtId="0" fontId="7" fillId="0" borderId="74" xfId="0" applyFont="1" applyBorder="1" applyAlignment="1">
      <alignment/>
    </xf>
    <xf numFmtId="0" fontId="7" fillId="0" borderId="57" xfId="0" applyFont="1" applyBorder="1" applyAlignment="1">
      <alignment horizontal="center" vertical="center"/>
    </xf>
    <xf numFmtId="0" fontId="7" fillId="0" borderId="58" xfId="0" applyFont="1" applyBorder="1" applyAlignment="1">
      <alignment horizontal="center" vertical="center"/>
    </xf>
    <xf numFmtId="3" fontId="6" fillId="0" borderId="67" xfId="0" applyNumberFormat="1" applyFont="1" applyBorder="1" applyAlignment="1">
      <alignment horizontal="center" vertical="center" shrinkToFit="1"/>
    </xf>
    <xf numFmtId="3" fontId="6" fillId="0" borderId="68" xfId="0" applyNumberFormat="1" applyFont="1" applyBorder="1" applyAlignment="1">
      <alignment horizontal="center" vertical="center" shrinkToFit="1"/>
    </xf>
    <xf numFmtId="0" fontId="6" fillId="33" borderId="24"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8" xfId="0" applyFont="1" applyFill="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7" fillId="0" borderId="68" xfId="0" applyFont="1" applyBorder="1" applyAlignment="1">
      <alignment horizontal="center" vertical="center"/>
    </xf>
    <xf numFmtId="178" fontId="6" fillId="33" borderId="67" xfId="0" applyNumberFormat="1" applyFont="1" applyFill="1" applyBorder="1" applyAlignment="1">
      <alignment horizontal="center" vertical="center" shrinkToFit="1"/>
    </xf>
    <xf numFmtId="178" fontId="6" fillId="33" borderId="68" xfId="0" applyNumberFormat="1" applyFont="1" applyFill="1" applyBorder="1" applyAlignment="1">
      <alignment horizontal="center" vertical="center" shrinkToFit="1"/>
    </xf>
    <xf numFmtId="0" fontId="7" fillId="0" borderId="15" xfId="0" applyFont="1" applyBorder="1" applyAlignment="1">
      <alignment horizontal="center" vertical="center" wrapText="1"/>
    </xf>
    <xf numFmtId="0" fontId="6" fillId="35" borderId="0" xfId="0" applyFont="1" applyFill="1" applyBorder="1" applyAlignment="1">
      <alignment horizontal="center" vertical="center" wrapText="1"/>
    </xf>
    <xf numFmtId="0" fontId="6" fillId="35" borderId="76"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4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71"/>
  <sheetViews>
    <sheetView tabSelected="1" view="pageBreakPreview" zoomScale="90" zoomScaleNormal="40" zoomScaleSheetLayoutView="90" zoomScalePageLayoutView="70" workbookViewId="0" topLeftCell="A4">
      <pane xSplit="2" ySplit="4" topLeftCell="C8" activePane="bottomRight" state="frozen"/>
      <selection pane="topLeft" activeCell="A4" sqref="A4"/>
      <selection pane="topRight" activeCell="C4" sqref="C4"/>
      <selection pane="bottomLeft" activeCell="A8" sqref="A8"/>
      <selection pane="bottomRight" activeCell="A5" sqref="A5:A7"/>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8" t="s">
        <v>57</v>
      </c>
    </row>
    <row r="3" spans="1:22" ht="21">
      <c r="A3" s="212" t="s">
        <v>45</v>
      </c>
      <c r="B3" s="212"/>
      <c r="C3" s="212"/>
      <c r="D3" s="212"/>
      <c r="E3" s="212"/>
      <c r="F3" s="212"/>
      <c r="G3" s="212"/>
      <c r="H3" s="212"/>
      <c r="I3" s="212"/>
      <c r="J3" s="212"/>
      <c r="K3" s="212"/>
      <c r="L3" s="212"/>
      <c r="M3" s="212"/>
      <c r="N3" s="212"/>
      <c r="O3" s="212"/>
      <c r="P3" s="212"/>
      <c r="Q3" s="212"/>
      <c r="R3" s="212"/>
      <c r="S3" s="212"/>
      <c r="T3" s="212"/>
      <c r="U3" s="18"/>
      <c r="V3" s="18"/>
    </row>
    <row r="4" spans="1:25" ht="14.25" thickBot="1">
      <c r="A4" s="7"/>
      <c r="B4" s="3"/>
      <c r="C4" s="3"/>
      <c r="D4" s="3"/>
      <c r="E4" s="3"/>
      <c r="F4" s="3"/>
      <c r="G4" s="1"/>
      <c r="H4" s="1"/>
      <c r="I4" s="1"/>
      <c r="J4" s="1"/>
      <c r="K4" s="1"/>
      <c r="L4" s="1"/>
      <c r="M4" s="1"/>
      <c r="N4" s="1"/>
      <c r="O4" s="1"/>
      <c r="P4" s="1"/>
      <c r="Q4" s="1"/>
      <c r="R4" s="1"/>
      <c r="S4" s="3"/>
      <c r="T4" s="6"/>
      <c r="U4" s="19"/>
      <c r="V4" s="197" t="s">
        <v>25</v>
      </c>
      <c r="W4" s="197"/>
      <c r="X4" s="197"/>
      <c r="Y4" s="198"/>
    </row>
    <row r="5" spans="1:25" ht="19.5" customHeight="1">
      <c r="A5" s="213" t="s">
        <v>16</v>
      </c>
      <c r="B5" s="202" t="s">
        <v>17</v>
      </c>
      <c r="C5" s="217" t="s">
        <v>39</v>
      </c>
      <c r="D5" s="211" t="s">
        <v>40</v>
      </c>
      <c r="E5" s="211" t="s">
        <v>46</v>
      </c>
      <c r="F5" s="216" t="s">
        <v>27</v>
      </c>
      <c r="G5" s="175"/>
      <c r="H5" s="211" t="s">
        <v>49</v>
      </c>
      <c r="I5" s="174" t="s">
        <v>22</v>
      </c>
      <c r="J5" s="175"/>
      <c r="K5" s="32" t="s">
        <v>38</v>
      </c>
      <c r="L5" s="32" t="s">
        <v>47</v>
      </c>
      <c r="M5" s="253" t="s">
        <v>6</v>
      </c>
      <c r="N5" s="174" t="s">
        <v>28</v>
      </c>
      <c r="O5" s="254"/>
      <c r="P5" s="255"/>
      <c r="Q5" s="202" t="s">
        <v>18</v>
      </c>
      <c r="R5" s="202" t="s">
        <v>13</v>
      </c>
      <c r="S5" s="202" t="s">
        <v>24</v>
      </c>
      <c r="T5" s="204" t="s">
        <v>3</v>
      </c>
      <c r="U5" s="206" t="s">
        <v>50</v>
      </c>
      <c r="V5" s="207" t="s">
        <v>51</v>
      </c>
      <c r="W5" s="211" t="s">
        <v>35</v>
      </c>
      <c r="X5" s="211" t="s">
        <v>36</v>
      </c>
      <c r="Y5" s="176" t="s">
        <v>30</v>
      </c>
    </row>
    <row r="6" spans="1:25" ht="19.5" customHeight="1">
      <c r="A6" s="214"/>
      <c r="B6" s="215"/>
      <c r="C6" s="182"/>
      <c r="D6" s="179"/>
      <c r="E6" s="215"/>
      <c r="F6" s="252" t="s">
        <v>37</v>
      </c>
      <c r="G6" s="178" t="s">
        <v>11</v>
      </c>
      <c r="H6" s="179"/>
      <c r="I6" s="180" t="s">
        <v>12</v>
      </c>
      <c r="J6" s="178" t="s">
        <v>10</v>
      </c>
      <c r="K6" s="33" t="s">
        <v>4</v>
      </c>
      <c r="L6" s="33" t="s">
        <v>5</v>
      </c>
      <c r="M6" s="252"/>
      <c r="N6" s="178" t="s">
        <v>20</v>
      </c>
      <c r="O6" s="180" t="s">
        <v>19</v>
      </c>
      <c r="P6" s="181"/>
      <c r="Q6" s="215"/>
      <c r="R6" s="203"/>
      <c r="S6" s="203"/>
      <c r="T6" s="205"/>
      <c r="U6" s="205"/>
      <c r="V6" s="208"/>
      <c r="W6" s="251"/>
      <c r="X6" s="251"/>
      <c r="Y6" s="177"/>
    </row>
    <row r="7" spans="1:25" ht="21" customHeight="1" thickBot="1">
      <c r="A7" s="214"/>
      <c r="B7" s="215"/>
      <c r="C7" s="182"/>
      <c r="D7" s="179"/>
      <c r="E7" s="215"/>
      <c r="F7" s="252"/>
      <c r="G7" s="179"/>
      <c r="H7" s="179"/>
      <c r="I7" s="182"/>
      <c r="J7" s="179"/>
      <c r="K7" s="106" t="s">
        <v>7</v>
      </c>
      <c r="L7" s="106" t="s">
        <v>8</v>
      </c>
      <c r="M7" s="107" t="s">
        <v>9</v>
      </c>
      <c r="N7" s="179"/>
      <c r="O7" s="182"/>
      <c r="P7" s="183"/>
      <c r="Q7" s="215"/>
      <c r="R7" s="203"/>
      <c r="S7" s="203"/>
      <c r="T7" s="205"/>
      <c r="U7" s="205"/>
      <c r="V7" s="208"/>
      <c r="W7" s="251"/>
      <c r="X7" s="251"/>
      <c r="Y7" s="177"/>
    </row>
    <row r="8" spans="1:25" ht="21" customHeight="1">
      <c r="A8" s="34"/>
      <c r="B8" s="20" t="s">
        <v>58</v>
      </c>
      <c r="C8" s="35"/>
      <c r="D8" s="35"/>
      <c r="E8" s="36"/>
      <c r="F8" s="37"/>
      <c r="G8" s="37"/>
      <c r="H8" s="37"/>
      <c r="I8" s="37"/>
      <c r="J8" s="37"/>
      <c r="K8" s="108"/>
      <c r="L8" s="108"/>
      <c r="M8" s="108"/>
      <c r="N8" s="109"/>
      <c r="O8" s="109"/>
      <c r="P8" s="37"/>
      <c r="Q8" s="36"/>
      <c r="R8" s="36"/>
      <c r="S8" s="36"/>
      <c r="T8" s="38"/>
      <c r="U8" s="38"/>
      <c r="V8" s="38"/>
      <c r="W8" s="36"/>
      <c r="X8" s="36"/>
      <c r="Y8" s="39"/>
    </row>
    <row r="9" spans="1:25" ht="85.5" customHeight="1">
      <c r="A9" s="110" t="s">
        <v>59</v>
      </c>
      <c r="B9" s="99" t="s">
        <v>60</v>
      </c>
      <c r="C9" s="105" t="s">
        <v>61</v>
      </c>
      <c r="D9" s="105" t="s">
        <v>62</v>
      </c>
      <c r="E9" s="111">
        <v>43.247</v>
      </c>
      <c r="F9" s="111">
        <v>43</v>
      </c>
      <c r="G9" s="167">
        <v>25</v>
      </c>
      <c r="H9" s="47" t="s">
        <v>155</v>
      </c>
      <c r="I9" s="112" t="s">
        <v>21</v>
      </c>
      <c r="J9" s="113" t="s">
        <v>143</v>
      </c>
      <c r="K9" s="111">
        <v>34.648</v>
      </c>
      <c r="L9" s="97">
        <v>35</v>
      </c>
      <c r="M9" s="98">
        <f>L9-K9</f>
        <v>0.35199999999999676</v>
      </c>
      <c r="N9" s="164" t="s">
        <v>137</v>
      </c>
      <c r="O9" s="114" t="s">
        <v>21</v>
      </c>
      <c r="P9" s="115" t="s">
        <v>168</v>
      </c>
      <c r="Q9" s="116"/>
      <c r="R9" s="117" t="s">
        <v>63</v>
      </c>
      <c r="S9" s="118" t="s">
        <v>0</v>
      </c>
      <c r="T9" s="119" t="s">
        <v>64</v>
      </c>
      <c r="U9" s="120" t="s">
        <v>65</v>
      </c>
      <c r="V9" s="121" t="s">
        <v>66</v>
      </c>
      <c r="W9" s="31"/>
      <c r="X9" s="31"/>
      <c r="Y9" s="22"/>
    </row>
    <row r="10" spans="1:25" ht="86.25" customHeight="1">
      <c r="A10" s="122" t="s">
        <v>68</v>
      </c>
      <c r="B10" s="99" t="s">
        <v>69</v>
      </c>
      <c r="C10" s="105" t="s">
        <v>70</v>
      </c>
      <c r="D10" s="105" t="s">
        <v>71</v>
      </c>
      <c r="E10" s="123">
        <v>45.891</v>
      </c>
      <c r="F10" s="124">
        <v>46</v>
      </c>
      <c r="G10" s="168">
        <v>40</v>
      </c>
      <c r="H10" s="47" t="s">
        <v>155</v>
      </c>
      <c r="I10" s="103" t="s">
        <v>21</v>
      </c>
      <c r="J10" s="104" t="s">
        <v>167</v>
      </c>
      <c r="K10" s="124">
        <v>50.759</v>
      </c>
      <c r="L10" s="100">
        <v>90</v>
      </c>
      <c r="M10" s="101">
        <f>L10-K10</f>
        <v>39.241</v>
      </c>
      <c r="N10" s="165" t="s">
        <v>169</v>
      </c>
      <c r="O10" s="105" t="s">
        <v>21</v>
      </c>
      <c r="P10" s="102" t="s">
        <v>170</v>
      </c>
      <c r="Q10" s="126" t="s">
        <v>187</v>
      </c>
      <c r="R10" s="116" t="s">
        <v>72</v>
      </c>
      <c r="S10" s="118" t="s">
        <v>73</v>
      </c>
      <c r="T10" s="121" t="s">
        <v>73</v>
      </c>
      <c r="U10" s="120" t="s">
        <v>74</v>
      </c>
      <c r="V10" s="121" t="s">
        <v>75</v>
      </c>
      <c r="W10" s="31"/>
      <c r="X10" s="31"/>
      <c r="Y10" s="22"/>
    </row>
    <row r="11" spans="1:25" ht="56.25">
      <c r="A11" s="110" t="s">
        <v>76</v>
      </c>
      <c r="B11" s="99" t="s">
        <v>77</v>
      </c>
      <c r="C11" s="105" t="s">
        <v>78</v>
      </c>
      <c r="D11" s="105" t="s">
        <v>62</v>
      </c>
      <c r="E11" s="127">
        <v>41.994</v>
      </c>
      <c r="F11" s="159">
        <v>42</v>
      </c>
      <c r="G11" s="168">
        <v>24.716124</v>
      </c>
      <c r="H11" s="47" t="s">
        <v>155</v>
      </c>
      <c r="I11" s="103" t="s">
        <v>21</v>
      </c>
      <c r="J11" s="104" t="s">
        <v>186</v>
      </c>
      <c r="K11" s="111">
        <v>41.995</v>
      </c>
      <c r="L11" s="100">
        <v>0</v>
      </c>
      <c r="M11" s="101">
        <f aca="true" t="shared" si="0" ref="M11:M24">L11-K11</f>
        <v>-41.995</v>
      </c>
      <c r="N11" s="165" t="s">
        <v>137</v>
      </c>
      <c r="O11" s="105" t="s">
        <v>21</v>
      </c>
      <c r="P11" s="102" t="s">
        <v>171</v>
      </c>
      <c r="Q11" s="163" t="s">
        <v>188</v>
      </c>
      <c r="R11" s="116" t="s">
        <v>79</v>
      </c>
      <c r="S11" s="118" t="s">
        <v>1</v>
      </c>
      <c r="T11" s="121" t="s">
        <v>1</v>
      </c>
      <c r="U11" s="120" t="s">
        <v>80</v>
      </c>
      <c r="V11" s="121" t="s">
        <v>75</v>
      </c>
      <c r="W11" s="31"/>
      <c r="X11" s="31"/>
      <c r="Y11" s="22"/>
    </row>
    <row r="12" spans="1:25" ht="98.25" customHeight="1">
      <c r="A12" s="122" t="s">
        <v>80</v>
      </c>
      <c r="B12" s="99" t="s">
        <v>81</v>
      </c>
      <c r="C12" s="105" t="s">
        <v>82</v>
      </c>
      <c r="D12" s="105" t="s">
        <v>62</v>
      </c>
      <c r="E12" s="127">
        <v>10.347</v>
      </c>
      <c r="F12" s="128">
        <v>10</v>
      </c>
      <c r="G12" s="168">
        <v>8</v>
      </c>
      <c r="H12" s="47" t="s">
        <v>155</v>
      </c>
      <c r="I12" s="103" t="s">
        <v>21</v>
      </c>
      <c r="J12" s="104" t="s">
        <v>144</v>
      </c>
      <c r="K12" s="111">
        <v>9.178</v>
      </c>
      <c r="L12" s="100">
        <v>11</v>
      </c>
      <c r="M12" s="101">
        <f t="shared" si="0"/>
        <v>1.8219999999999992</v>
      </c>
      <c r="N12" s="165" t="s">
        <v>137</v>
      </c>
      <c r="O12" s="105" t="s">
        <v>21</v>
      </c>
      <c r="P12" s="102" t="s">
        <v>172</v>
      </c>
      <c r="Q12" s="126"/>
      <c r="R12" s="129" t="s">
        <v>83</v>
      </c>
      <c r="S12" s="130" t="s">
        <v>1</v>
      </c>
      <c r="T12" s="121" t="s">
        <v>1</v>
      </c>
      <c r="U12" s="120" t="s">
        <v>84</v>
      </c>
      <c r="V12" s="121" t="s">
        <v>85</v>
      </c>
      <c r="W12" s="131"/>
      <c r="X12" s="131"/>
      <c r="Y12" s="22"/>
    </row>
    <row r="13" spans="1:25" ht="129.75" customHeight="1">
      <c r="A13" s="110" t="s">
        <v>86</v>
      </c>
      <c r="B13" s="99" t="s">
        <v>87</v>
      </c>
      <c r="C13" s="105" t="s">
        <v>88</v>
      </c>
      <c r="D13" s="105" t="s">
        <v>62</v>
      </c>
      <c r="E13" s="132">
        <v>141.505</v>
      </c>
      <c r="F13" s="160">
        <v>142</v>
      </c>
      <c r="G13" s="154">
        <v>96</v>
      </c>
      <c r="H13" s="125" t="s">
        <v>145</v>
      </c>
      <c r="I13" s="103" t="s">
        <v>146</v>
      </c>
      <c r="J13" s="104" t="s">
        <v>147</v>
      </c>
      <c r="K13" s="133">
        <v>193.688</v>
      </c>
      <c r="L13" s="100">
        <v>228</v>
      </c>
      <c r="M13" s="101">
        <f t="shared" si="0"/>
        <v>34.31200000000001</v>
      </c>
      <c r="N13" s="165" t="s">
        <v>137</v>
      </c>
      <c r="O13" s="105" t="s">
        <v>174</v>
      </c>
      <c r="P13" s="102" t="s">
        <v>173</v>
      </c>
      <c r="Q13" s="126" t="s">
        <v>189</v>
      </c>
      <c r="R13" s="116" t="s">
        <v>89</v>
      </c>
      <c r="S13" s="118" t="s">
        <v>1</v>
      </c>
      <c r="T13" s="121" t="s">
        <v>1</v>
      </c>
      <c r="U13" s="120" t="s">
        <v>76</v>
      </c>
      <c r="V13" s="121" t="s">
        <v>138</v>
      </c>
      <c r="W13" s="31"/>
      <c r="X13" s="31"/>
      <c r="Y13" s="22"/>
    </row>
    <row r="14" spans="1:25" ht="95.25" customHeight="1">
      <c r="A14" s="122" t="s">
        <v>90</v>
      </c>
      <c r="B14" s="99" t="s">
        <v>91</v>
      </c>
      <c r="C14" s="105" t="s">
        <v>61</v>
      </c>
      <c r="D14" s="105" t="s">
        <v>62</v>
      </c>
      <c r="E14" s="127">
        <v>141.549</v>
      </c>
      <c r="F14" s="111">
        <v>142</v>
      </c>
      <c r="G14" s="168">
        <v>119</v>
      </c>
      <c r="H14" s="125" t="s">
        <v>148</v>
      </c>
      <c r="I14" s="103" t="s">
        <v>21</v>
      </c>
      <c r="J14" s="104" t="s">
        <v>149</v>
      </c>
      <c r="K14" s="111">
        <v>140.266</v>
      </c>
      <c r="L14" s="100">
        <v>168</v>
      </c>
      <c r="M14" s="101">
        <f t="shared" si="0"/>
        <v>27.73400000000001</v>
      </c>
      <c r="N14" s="165" t="s">
        <v>137</v>
      </c>
      <c r="O14" s="105" t="s">
        <v>21</v>
      </c>
      <c r="P14" s="102" t="s">
        <v>175</v>
      </c>
      <c r="Q14" s="126" t="s">
        <v>190</v>
      </c>
      <c r="R14" s="117" t="s">
        <v>92</v>
      </c>
      <c r="S14" s="130" t="s">
        <v>1</v>
      </c>
      <c r="T14" s="130" t="s">
        <v>1</v>
      </c>
      <c r="U14" s="135" t="s">
        <v>93</v>
      </c>
      <c r="V14" s="121" t="s">
        <v>138</v>
      </c>
      <c r="W14" s="31"/>
      <c r="X14" s="31"/>
      <c r="Y14" s="22"/>
    </row>
    <row r="15" spans="1:25" ht="346.5">
      <c r="A15" s="110" t="s">
        <v>94</v>
      </c>
      <c r="B15" s="99" t="s">
        <v>95</v>
      </c>
      <c r="C15" s="105" t="s">
        <v>61</v>
      </c>
      <c r="D15" s="105" t="s">
        <v>62</v>
      </c>
      <c r="E15" s="127">
        <v>38.236</v>
      </c>
      <c r="F15" s="111">
        <v>38</v>
      </c>
      <c r="G15" s="168">
        <v>32</v>
      </c>
      <c r="H15" s="162" t="s">
        <v>150</v>
      </c>
      <c r="I15" s="103" t="s">
        <v>21</v>
      </c>
      <c r="J15" s="104" t="s">
        <v>151</v>
      </c>
      <c r="K15" s="111">
        <v>37</v>
      </c>
      <c r="L15" s="100">
        <v>37</v>
      </c>
      <c r="M15" s="101">
        <f t="shared" si="0"/>
        <v>0</v>
      </c>
      <c r="N15" s="165" t="s">
        <v>137</v>
      </c>
      <c r="O15" s="105" t="s">
        <v>21</v>
      </c>
      <c r="P15" s="102" t="s">
        <v>176</v>
      </c>
      <c r="Q15" s="116" t="s">
        <v>191</v>
      </c>
      <c r="R15" s="117" t="s">
        <v>96</v>
      </c>
      <c r="S15" s="130" t="s">
        <v>1</v>
      </c>
      <c r="T15" s="130" t="s">
        <v>1</v>
      </c>
      <c r="U15" s="135" t="s">
        <v>97</v>
      </c>
      <c r="V15" s="121" t="s">
        <v>138</v>
      </c>
      <c r="W15" s="31"/>
      <c r="X15" s="31"/>
      <c r="Y15" s="22"/>
    </row>
    <row r="16" spans="1:25" ht="100.5" customHeight="1">
      <c r="A16" s="122" t="s">
        <v>98</v>
      </c>
      <c r="B16" s="99" t="s">
        <v>99</v>
      </c>
      <c r="C16" s="105" t="s">
        <v>100</v>
      </c>
      <c r="D16" s="105" t="s">
        <v>62</v>
      </c>
      <c r="E16" s="127">
        <v>21.625</v>
      </c>
      <c r="F16" s="159">
        <v>22</v>
      </c>
      <c r="G16" s="168">
        <v>21</v>
      </c>
      <c r="H16" s="47" t="s">
        <v>155</v>
      </c>
      <c r="I16" s="103" t="s">
        <v>21</v>
      </c>
      <c r="J16" s="104" t="s">
        <v>152</v>
      </c>
      <c r="K16" s="111">
        <v>31.964</v>
      </c>
      <c r="L16" s="100">
        <v>101</v>
      </c>
      <c r="M16" s="101">
        <f t="shared" si="0"/>
        <v>69.036</v>
      </c>
      <c r="N16" s="165" t="s">
        <v>137</v>
      </c>
      <c r="O16" s="105" t="s">
        <v>21</v>
      </c>
      <c r="P16" s="102" t="s">
        <v>177</v>
      </c>
      <c r="Q16" s="126" t="s">
        <v>192</v>
      </c>
      <c r="R16" s="117" t="s">
        <v>101</v>
      </c>
      <c r="S16" s="136" t="s">
        <v>1</v>
      </c>
      <c r="T16" s="130" t="s">
        <v>1</v>
      </c>
      <c r="U16" s="120" t="s">
        <v>90</v>
      </c>
      <c r="V16" s="121" t="s">
        <v>75</v>
      </c>
      <c r="W16" s="131" t="s">
        <v>31</v>
      </c>
      <c r="X16" s="131"/>
      <c r="Y16" s="22"/>
    </row>
    <row r="17" spans="1:25" ht="45" customHeight="1">
      <c r="A17" s="110" t="s">
        <v>102</v>
      </c>
      <c r="B17" s="99" t="s">
        <v>103</v>
      </c>
      <c r="C17" s="105" t="s">
        <v>104</v>
      </c>
      <c r="D17" s="105" t="s">
        <v>62</v>
      </c>
      <c r="E17" s="127">
        <v>62.117</v>
      </c>
      <c r="F17" s="159">
        <v>72</v>
      </c>
      <c r="G17" s="169">
        <v>67</v>
      </c>
      <c r="H17" s="125" t="s">
        <v>141</v>
      </c>
      <c r="I17" s="103" t="s">
        <v>21</v>
      </c>
      <c r="J17" s="104" t="s">
        <v>142</v>
      </c>
      <c r="K17" s="111">
        <v>183.381</v>
      </c>
      <c r="L17" s="100">
        <v>305</v>
      </c>
      <c r="M17" s="101">
        <f t="shared" si="0"/>
        <v>121.619</v>
      </c>
      <c r="N17" s="165">
        <v>0</v>
      </c>
      <c r="O17" s="105" t="s">
        <v>21</v>
      </c>
      <c r="P17" s="102" t="s">
        <v>166</v>
      </c>
      <c r="Q17" s="116"/>
      <c r="R17" s="116" t="s">
        <v>105</v>
      </c>
      <c r="S17" s="118" t="s">
        <v>1</v>
      </c>
      <c r="T17" s="121" t="s">
        <v>1</v>
      </c>
      <c r="U17" s="120" t="s">
        <v>67</v>
      </c>
      <c r="V17" s="121" t="s">
        <v>85</v>
      </c>
      <c r="W17" s="31" t="s">
        <v>31</v>
      </c>
      <c r="X17" s="31"/>
      <c r="Y17" s="22"/>
    </row>
    <row r="18" spans="1:25" ht="66" customHeight="1">
      <c r="A18" s="137" t="s">
        <v>106</v>
      </c>
      <c r="B18" s="99" t="s">
        <v>107</v>
      </c>
      <c r="C18" s="105" t="s">
        <v>108</v>
      </c>
      <c r="D18" s="105" t="s">
        <v>62</v>
      </c>
      <c r="E18" s="138">
        <v>65.018</v>
      </c>
      <c r="F18" s="159">
        <v>65</v>
      </c>
      <c r="G18" s="169">
        <v>37.9</v>
      </c>
      <c r="H18" s="47" t="s">
        <v>155</v>
      </c>
      <c r="I18" s="103" t="s">
        <v>21</v>
      </c>
      <c r="J18" s="104" t="s">
        <v>153</v>
      </c>
      <c r="K18" s="139">
        <v>64.264</v>
      </c>
      <c r="L18" s="100">
        <v>64.264</v>
      </c>
      <c r="M18" s="101">
        <f t="shared" si="0"/>
        <v>0</v>
      </c>
      <c r="N18" s="165" t="s">
        <v>137</v>
      </c>
      <c r="O18" s="105" t="s">
        <v>21</v>
      </c>
      <c r="P18" s="102" t="s">
        <v>178</v>
      </c>
      <c r="Q18" s="117"/>
      <c r="R18" s="117" t="s">
        <v>109</v>
      </c>
      <c r="S18" s="136" t="s">
        <v>1</v>
      </c>
      <c r="T18" s="130" t="s">
        <v>1</v>
      </c>
      <c r="U18" s="120" t="s">
        <v>94</v>
      </c>
      <c r="V18" s="121" t="s">
        <v>66</v>
      </c>
      <c r="W18" s="131"/>
      <c r="X18" s="131"/>
      <c r="Y18" s="22"/>
    </row>
    <row r="19" spans="1:25" ht="51.75" customHeight="1">
      <c r="A19" s="110" t="s">
        <v>110</v>
      </c>
      <c r="B19" s="99" t="s">
        <v>111</v>
      </c>
      <c r="C19" s="105" t="s">
        <v>112</v>
      </c>
      <c r="D19" s="105" t="s">
        <v>62</v>
      </c>
      <c r="E19" s="138">
        <v>0.43</v>
      </c>
      <c r="F19" s="159">
        <v>0</v>
      </c>
      <c r="G19" s="169">
        <v>0.27</v>
      </c>
      <c r="H19" s="47" t="s">
        <v>155</v>
      </c>
      <c r="I19" s="103" t="s">
        <v>21</v>
      </c>
      <c r="J19" s="104" t="s">
        <v>154</v>
      </c>
      <c r="K19" s="139">
        <v>0.491</v>
      </c>
      <c r="L19" s="100">
        <v>0.4</v>
      </c>
      <c r="M19" s="101">
        <f t="shared" si="0"/>
        <v>-0.09099999999999997</v>
      </c>
      <c r="N19" s="165" t="s">
        <v>137</v>
      </c>
      <c r="O19" s="105" t="s">
        <v>21</v>
      </c>
      <c r="P19" s="102" t="s">
        <v>179</v>
      </c>
      <c r="Q19" s="117"/>
      <c r="R19" s="117" t="s">
        <v>109</v>
      </c>
      <c r="S19" s="136" t="s">
        <v>1</v>
      </c>
      <c r="T19" s="130" t="s">
        <v>1</v>
      </c>
      <c r="U19" s="120" t="s">
        <v>102</v>
      </c>
      <c r="V19" s="121" t="s">
        <v>66</v>
      </c>
      <c r="W19" s="131"/>
      <c r="X19" s="131"/>
      <c r="Y19" s="22"/>
    </row>
    <row r="20" spans="1:25" ht="86.25" customHeight="1">
      <c r="A20" s="122" t="s">
        <v>113</v>
      </c>
      <c r="B20" s="99" t="s">
        <v>114</v>
      </c>
      <c r="C20" s="105" t="s">
        <v>115</v>
      </c>
      <c r="D20" s="105" t="s">
        <v>62</v>
      </c>
      <c r="E20" s="138">
        <v>91.49</v>
      </c>
      <c r="F20" s="159">
        <v>91</v>
      </c>
      <c r="G20" s="168">
        <v>85</v>
      </c>
      <c r="H20" s="125" t="s">
        <v>155</v>
      </c>
      <c r="I20" s="103" t="s">
        <v>21</v>
      </c>
      <c r="J20" s="104" t="s">
        <v>156</v>
      </c>
      <c r="K20" s="139">
        <v>97.797</v>
      </c>
      <c r="L20" s="100">
        <v>98</v>
      </c>
      <c r="M20" s="101">
        <f t="shared" si="0"/>
        <v>0.20300000000000296</v>
      </c>
      <c r="N20" s="165" t="s">
        <v>137</v>
      </c>
      <c r="O20" s="105" t="s">
        <v>174</v>
      </c>
      <c r="P20" s="102" t="s">
        <v>180</v>
      </c>
      <c r="Q20" s="117"/>
      <c r="R20" s="117" t="s">
        <v>116</v>
      </c>
      <c r="S20" s="136" t="s">
        <v>1</v>
      </c>
      <c r="T20" s="130" t="s">
        <v>1</v>
      </c>
      <c r="U20" s="120" t="s">
        <v>139</v>
      </c>
      <c r="V20" s="121"/>
      <c r="W20" s="131"/>
      <c r="X20" s="131"/>
      <c r="Y20" s="22"/>
    </row>
    <row r="21" spans="1:25" ht="69.75" customHeight="1">
      <c r="A21" s="110" t="s">
        <v>117</v>
      </c>
      <c r="B21" s="126" t="s">
        <v>118</v>
      </c>
      <c r="C21" s="140" t="s">
        <v>119</v>
      </c>
      <c r="D21" s="140" t="s">
        <v>62</v>
      </c>
      <c r="E21" s="138">
        <v>108.168</v>
      </c>
      <c r="F21" s="161">
        <v>108</v>
      </c>
      <c r="G21" s="169">
        <v>92</v>
      </c>
      <c r="H21" s="125" t="s">
        <v>157</v>
      </c>
      <c r="I21" s="103" t="s">
        <v>21</v>
      </c>
      <c r="J21" s="104" t="s">
        <v>158</v>
      </c>
      <c r="K21" s="141">
        <v>108.166</v>
      </c>
      <c r="L21" s="100">
        <v>185</v>
      </c>
      <c r="M21" s="101">
        <f t="shared" si="0"/>
        <v>76.834</v>
      </c>
      <c r="N21" s="165" t="s">
        <v>137</v>
      </c>
      <c r="O21" s="105" t="s">
        <v>21</v>
      </c>
      <c r="P21" s="102" t="s">
        <v>181</v>
      </c>
      <c r="Q21" s="126"/>
      <c r="R21" s="142" t="s">
        <v>120</v>
      </c>
      <c r="S21" s="143" t="s">
        <v>1</v>
      </c>
      <c r="T21" s="144" t="s">
        <v>1</v>
      </c>
      <c r="U21" s="145" t="s">
        <v>121</v>
      </c>
      <c r="V21" s="146"/>
      <c r="W21" s="147"/>
      <c r="X21" s="147"/>
      <c r="Y21" s="148"/>
    </row>
    <row r="22" spans="1:25" ht="66.75" customHeight="1">
      <c r="A22" s="122" t="s">
        <v>122</v>
      </c>
      <c r="B22" s="99" t="s">
        <v>123</v>
      </c>
      <c r="C22" s="105" t="s">
        <v>82</v>
      </c>
      <c r="D22" s="105" t="s">
        <v>62</v>
      </c>
      <c r="E22" s="127">
        <v>158.585</v>
      </c>
      <c r="F22" s="159">
        <v>159</v>
      </c>
      <c r="G22" s="168">
        <v>113</v>
      </c>
      <c r="H22" s="47" t="s">
        <v>155</v>
      </c>
      <c r="I22" s="103" t="s">
        <v>21</v>
      </c>
      <c r="J22" s="104" t="s">
        <v>159</v>
      </c>
      <c r="K22" s="111">
        <v>346.909</v>
      </c>
      <c r="L22" s="100">
        <v>400</v>
      </c>
      <c r="M22" s="101">
        <f t="shared" si="0"/>
        <v>53.09100000000001</v>
      </c>
      <c r="N22" s="165" t="s">
        <v>137</v>
      </c>
      <c r="O22" s="105" t="s">
        <v>21</v>
      </c>
      <c r="P22" s="102" t="s">
        <v>170</v>
      </c>
      <c r="Q22" s="171" t="s">
        <v>193</v>
      </c>
      <c r="R22" s="129" t="s">
        <v>72</v>
      </c>
      <c r="S22" s="136" t="s">
        <v>1</v>
      </c>
      <c r="T22" s="156" t="s">
        <v>124</v>
      </c>
      <c r="U22" s="120" t="s">
        <v>125</v>
      </c>
      <c r="V22" s="118" t="s">
        <v>85</v>
      </c>
      <c r="W22" s="131"/>
      <c r="X22" s="131"/>
      <c r="Y22" s="22"/>
    </row>
    <row r="23" spans="1:25" ht="45" customHeight="1">
      <c r="A23" s="110" t="s">
        <v>125</v>
      </c>
      <c r="B23" s="99" t="s">
        <v>126</v>
      </c>
      <c r="C23" s="105" t="s">
        <v>100</v>
      </c>
      <c r="D23" s="105" t="s">
        <v>62</v>
      </c>
      <c r="E23" s="127">
        <v>6199.716</v>
      </c>
      <c r="F23" s="159">
        <v>12633.541000000001</v>
      </c>
      <c r="G23" s="168">
        <v>7508</v>
      </c>
      <c r="H23" s="47" t="s">
        <v>155</v>
      </c>
      <c r="I23" s="103" t="s">
        <v>21</v>
      </c>
      <c r="J23" s="104" t="s">
        <v>160</v>
      </c>
      <c r="K23" s="111">
        <v>9539.362</v>
      </c>
      <c r="L23" s="134">
        <v>148</v>
      </c>
      <c r="M23" s="101">
        <f t="shared" si="0"/>
        <v>-9391.362</v>
      </c>
      <c r="N23" s="165" t="s">
        <v>137</v>
      </c>
      <c r="O23" s="105" t="s">
        <v>21</v>
      </c>
      <c r="P23" s="102" t="s">
        <v>182</v>
      </c>
      <c r="Q23" s="117"/>
      <c r="R23" s="117" t="s">
        <v>127</v>
      </c>
      <c r="S23" s="136" t="s">
        <v>1</v>
      </c>
      <c r="T23" s="130" t="s">
        <v>1</v>
      </c>
      <c r="U23" s="120" t="s">
        <v>117</v>
      </c>
      <c r="V23" s="121" t="s">
        <v>75</v>
      </c>
      <c r="W23" s="131"/>
      <c r="X23" s="131"/>
      <c r="Y23" s="22"/>
    </row>
    <row r="24" spans="1:25" ht="73.5" customHeight="1">
      <c r="A24" s="122" t="s">
        <v>84</v>
      </c>
      <c r="B24" s="149" t="s">
        <v>128</v>
      </c>
      <c r="C24" s="140" t="s">
        <v>88</v>
      </c>
      <c r="D24" s="140" t="s">
        <v>62</v>
      </c>
      <c r="E24" s="138">
        <f>742.042+128.051</f>
        <v>870.0930000000001</v>
      </c>
      <c r="F24" s="161">
        <v>1254</v>
      </c>
      <c r="G24" s="169">
        <v>953</v>
      </c>
      <c r="H24" s="125" t="s">
        <v>161</v>
      </c>
      <c r="I24" s="103" t="s">
        <v>21</v>
      </c>
      <c r="J24" s="104" t="s">
        <v>162</v>
      </c>
      <c r="K24" s="141">
        <v>777.616</v>
      </c>
      <c r="L24" s="100">
        <v>1435</v>
      </c>
      <c r="M24" s="101">
        <f t="shared" si="0"/>
        <v>657.384</v>
      </c>
      <c r="N24" s="165" t="s">
        <v>137</v>
      </c>
      <c r="O24" s="105" t="s">
        <v>21</v>
      </c>
      <c r="P24" s="102" t="s">
        <v>183</v>
      </c>
      <c r="Q24" s="150" t="s">
        <v>194</v>
      </c>
      <c r="R24" s="151" t="s">
        <v>120</v>
      </c>
      <c r="S24" s="143" t="s">
        <v>1</v>
      </c>
      <c r="T24" s="130" t="s">
        <v>1</v>
      </c>
      <c r="U24" s="152" t="s">
        <v>113</v>
      </c>
      <c r="V24" s="153" t="s">
        <v>138</v>
      </c>
      <c r="W24" s="147"/>
      <c r="X24" s="147"/>
      <c r="Y24" s="148"/>
    </row>
    <row r="25" spans="1:25" ht="191.25">
      <c r="A25" s="158" t="s">
        <v>129</v>
      </c>
      <c r="B25" s="99" t="s">
        <v>130</v>
      </c>
      <c r="C25" s="105" t="s">
        <v>131</v>
      </c>
      <c r="D25" s="105" t="s">
        <v>62</v>
      </c>
      <c r="E25" s="127">
        <f>46765.937+9082.544</f>
        <v>55848.481</v>
      </c>
      <c r="F25" s="128">
        <v>57270</v>
      </c>
      <c r="G25" s="128">
        <v>55244</v>
      </c>
      <c r="H25" s="125" t="s">
        <v>163</v>
      </c>
      <c r="I25" s="103" t="s">
        <v>21</v>
      </c>
      <c r="J25" s="104" t="s">
        <v>164</v>
      </c>
      <c r="K25" s="111">
        <v>47636.083</v>
      </c>
      <c r="L25" s="154">
        <v>49643</v>
      </c>
      <c r="M25" s="101">
        <f>L25-K25</f>
        <v>2006.9170000000013</v>
      </c>
      <c r="N25" s="165" t="s">
        <v>137</v>
      </c>
      <c r="O25" s="105" t="s">
        <v>21</v>
      </c>
      <c r="P25" s="102" t="s">
        <v>184</v>
      </c>
      <c r="Q25" s="155" t="s">
        <v>195</v>
      </c>
      <c r="R25" s="117" t="s">
        <v>132</v>
      </c>
      <c r="S25" s="136" t="s">
        <v>1</v>
      </c>
      <c r="T25" s="156" t="s">
        <v>133</v>
      </c>
      <c r="U25" s="120" t="s">
        <v>122</v>
      </c>
      <c r="V25" s="121" t="s">
        <v>138</v>
      </c>
      <c r="W25" s="131" t="s">
        <v>26</v>
      </c>
      <c r="X25" s="131"/>
      <c r="Y25" s="22"/>
    </row>
    <row r="26" spans="1:25" ht="45" customHeight="1">
      <c r="A26" s="137" t="s">
        <v>65</v>
      </c>
      <c r="B26" s="99" t="s">
        <v>135</v>
      </c>
      <c r="C26" s="105" t="s">
        <v>134</v>
      </c>
      <c r="D26" s="105" t="s">
        <v>62</v>
      </c>
      <c r="E26" s="157">
        <v>39.99</v>
      </c>
      <c r="F26" s="170">
        <v>40</v>
      </c>
      <c r="G26" s="14">
        <v>37</v>
      </c>
      <c r="H26" s="47" t="s">
        <v>155</v>
      </c>
      <c r="I26" s="48" t="s">
        <v>21</v>
      </c>
      <c r="J26" s="49" t="s">
        <v>165</v>
      </c>
      <c r="K26" s="45">
        <v>40.216</v>
      </c>
      <c r="L26" s="47">
        <v>291</v>
      </c>
      <c r="M26" s="101">
        <f>L26-K26</f>
        <v>250.784</v>
      </c>
      <c r="N26" s="166" t="s">
        <v>137</v>
      </c>
      <c r="O26" s="51" t="s">
        <v>21</v>
      </c>
      <c r="P26" s="52" t="s">
        <v>185</v>
      </c>
      <c r="Q26" s="53" t="s">
        <v>196</v>
      </c>
      <c r="R26" s="53" t="s">
        <v>136</v>
      </c>
      <c r="S26" s="40" t="s">
        <v>0</v>
      </c>
      <c r="T26" s="54" t="s">
        <v>64</v>
      </c>
      <c r="U26" s="105" t="s">
        <v>62</v>
      </c>
      <c r="V26" s="121"/>
      <c r="W26" s="41"/>
      <c r="X26" s="41"/>
      <c r="Y26" s="42"/>
    </row>
    <row r="27" spans="1:25" ht="13.5">
      <c r="A27" s="110"/>
      <c r="B27" s="99"/>
      <c r="C27" s="105"/>
      <c r="D27" s="105"/>
      <c r="E27" s="157"/>
      <c r="F27" s="101"/>
      <c r="G27" s="47"/>
      <c r="H27" s="47"/>
      <c r="I27" s="48"/>
      <c r="J27" s="49"/>
      <c r="K27" s="45"/>
      <c r="L27" s="47"/>
      <c r="M27" s="101"/>
      <c r="N27" s="47"/>
      <c r="O27" s="51"/>
      <c r="P27" s="52"/>
      <c r="Q27" s="53"/>
      <c r="R27" s="53"/>
      <c r="S27" s="40"/>
      <c r="T27" s="54"/>
      <c r="U27" s="105"/>
      <c r="V27" s="121"/>
      <c r="W27" s="41"/>
      <c r="X27" s="41"/>
      <c r="Y27" s="42"/>
    </row>
    <row r="28" spans="1:25" ht="13.5">
      <c r="A28" s="43"/>
      <c r="B28" s="44"/>
      <c r="C28" s="44"/>
      <c r="D28" s="44"/>
      <c r="E28" s="45"/>
      <c r="F28" s="46"/>
      <c r="G28" s="47"/>
      <c r="H28" s="47"/>
      <c r="I28" s="48"/>
      <c r="J28" s="49"/>
      <c r="K28" s="45"/>
      <c r="L28" s="47"/>
      <c r="M28" s="46"/>
      <c r="N28" s="47"/>
      <c r="O28" s="51"/>
      <c r="P28" s="52"/>
      <c r="Q28" s="53"/>
      <c r="R28" s="53"/>
      <c r="S28" s="40"/>
      <c r="T28" s="54"/>
      <c r="U28" s="40"/>
      <c r="V28" s="55"/>
      <c r="W28" s="41"/>
      <c r="X28" s="41"/>
      <c r="Y28" s="42"/>
    </row>
    <row r="29" spans="1:25" ht="14.25" thickBot="1">
      <c r="A29" s="56"/>
      <c r="B29" s="57"/>
      <c r="C29" s="57"/>
      <c r="D29" s="57"/>
      <c r="E29" s="58"/>
      <c r="F29" s="59"/>
      <c r="G29" s="60"/>
      <c r="H29" s="60"/>
      <c r="I29" s="61"/>
      <c r="J29" s="62"/>
      <c r="K29" s="58"/>
      <c r="L29" s="60"/>
      <c r="M29" s="59"/>
      <c r="N29" s="60"/>
      <c r="O29" s="63"/>
      <c r="P29" s="64"/>
      <c r="Q29" s="65"/>
      <c r="R29" s="65"/>
      <c r="S29" s="66"/>
      <c r="T29" s="67"/>
      <c r="U29" s="68"/>
      <c r="V29" s="69"/>
      <c r="W29" s="70"/>
      <c r="X29" s="70"/>
      <c r="Y29" s="71"/>
    </row>
    <row r="30" spans="1:25" ht="14.25" thickTop="1">
      <c r="A30" s="221" t="s">
        <v>14</v>
      </c>
      <c r="B30" s="222"/>
      <c r="C30" s="72"/>
      <c r="D30" s="72"/>
      <c r="E30" s="73">
        <f>SUM(E9:E27)</f>
        <v>63928.481999999996</v>
      </c>
      <c r="F30" s="74">
        <f>SUM(F9:F27)</f>
        <v>72177.541</v>
      </c>
      <c r="G30" s="75">
        <f>SUM(G9:G26)</f>
        <v>64502.886124</v>
      </c>
      <c r="H30" s="76"/>
      <c r="I30" s="227" t="s">
        <v>0</v>
      </c>
      <c r="J30" s="228"/>
      <c r="K30" s="73">
        <f>SUM(K9:K27)</f>
        <v>59333.782999999996</v>
      </c>
      <c r="L30" s="73">
        <f>SUM(L9:L27)</f>
        <v>53239.664</v>
      </c>
      <c r="M30" s="73">
        <f>SUM(M9:M27)</f>
        <v>-6094.118999999999</v>
      </c>
      <c r="N30" s="75"/>
      <c r="O30" s="232"/>
      <c r="P30" s="232"/>
      <c r="Q30" s="194"/>
      <c r="R30" s="194"/>
      <c r="S30" s="189"/>
      <c r="T30" s="192"/>
      <c r="U30" s="189"/>
      <c r="V30" s="192"/>
      <c r="W30" s="189"/>
      <c r="X30" s="189"/>
      <c r="Y30" s="199"/>
    </row>
    <row r="31" spans="1:25" ht="13.5">
      <c r="A31" s="223"/>
      <c r="B31" s="224"/>
      <c r="C31" s="77"/>
      <c r="D31" s="77"/>
      <c r="E31" s="45"/>
      <c r="F31" s="46"/>
      <c r="G31" s="47"/>
      <c r="H31" s="50"/>
      <c r="I31" s="187"/>
      <c r="J31" s="188"/>
      <c r="K31" s="45"/>
      <c r="L31" s="47"/>
      <c r="M31" s="47"/>
      <c r="N31" s="47"/>
      <c r="O31" s="219"/>
      <c r="P31" s="219"/>
      <c r="Q31" s="195"/>
      <c r="R31" s="195"/>
      <c r="S31" s="190"/>
      <c r="T31" s="185"/>
      <c r="U31" s="190"/>
      <c r="V31" s="185"/>
      <c r="W31" s="238"/>
      <c r="X31" s="238"/>
      <c r="Y31" s="200"/>
    </row>
    <row r="32" spans="1:25" ht="14.25" thickBot="1">
      <c r="A32" s="225"/>
      <c r="B32" s="226"/>
      <c r="C32" s="78"/>
      <c r="D32" s="78"/>
      <c r="E32" s="79"/>
      <c r="F32" s="80"/>
      <c r="G32" s="81"/>
      <c r="H32" s="82"/>
      <c r="I32" s="209"/>
      <c r="J32" s="210"/>
      <c r="K32" s="79"/>
      <c r="L32" s="81"/>
      <c r="M32" s="81"/>
      <c r="N32" s="81"/>
      <c r="O32" s="233"/>
      <c r="P32" s="233"/>
      <c r="Q32" s="196"/>
      <c r="R32" s="196"/>
      <c r="S32" s="191"/>
      <c r="T32" s="193"/>
      <c r="U32" s="191"/>
      <c r="V32" s="193"/>
      <c r="W32" s="239"/>
      <c r="X32" s="239"/>
      <c r="Y32" s="201"/>
    </row>
    <row r="33" spans="1:25" ht="13.5">
      <c r="A33" s="223" t="s">
        <v>15</v>
      </c>
      <c r="B33" s="224"/>
      <c r="C33" s="77"/>
      <c r="D33" s="77"/>
      <c r="E33" s="83">
        <v>50095.84700000001</v>
      </c>
      <c r="F33" s="84">
        <v>50095.135</v>
      </c>
      <c r="G33" s="85">
        <v>0</v>
      </c>
      <c r="H33" s="86"/>
      <c r="I33" s="244" t="s">
        <v>0</v>
      </c>
      <c r="J33" s="245"/>
      <c r="K33" s="83">
        <v>42314.184</v>
      </c>
      <c r="L33" s="83">
        <f>109721-L30-L34</f>
        <v>56435.097</v>
      </c>
      <c r="M33" s="83">
        <f>L33-K33</f>
        <v>14120.913</v>
      </c>
      <c r="N33" s="249"/>
      <c r="O33" s="218"/>
      <c r="P33" s="218"/>
      <c r="Q33" s="240"/>
      <c r="R33" s="240"/>
      <c r="S33" s="246"/>
      <c r="T33" s="184"/>
      <c r="U33" s="246"/>
      <c r="V33" s="184"/>
      <c r="W33" s="246"/>
      <c r="X33" s="246"/>
      <c r="Y33" s="236"/>
    </row>
    <row r="34" spans="1:25" ht="13.5">
      <c r="A34" s="223"/>
      <c r="B34" s="224"/>
      <c r="C34" s="77"/>
      <c r="D34" s="77"/>
      <c r="E34" s="45">
        <v>44.373</v>
      </c>
      <c r="F34" s="46">
        <v>44</v>
      </c>
      <c r="G34" s="47">
        <v>15</v>
      </c>
      <c r="H34" s="50"/>
      <c r="I34" s="187" t="s">
        <v>197</v>
      </c>
      <c r="J34" s="188"/>
      <c r="K34" s="45">
        <v>46.239</v>
      </c>
      <c r="L34" s="45">
        <v>46.239</v>
      </c>
      <c r="M34" s="45">
        <f>L34-K34</f>
        <v>0</v>
      </c>
      <c r="N34" s="230"/>
      <c r="O34" s="219"/>
      <c r="P34" s="219"/>
      <c r="Q34" s="195"/>
      <c r="R34" s="195"/>
      <c r="S34" s="190"/>
      <c r="T34" s="185"/>
      <c r="U34" s="190"/>
      <c r="V34" s="185"/>
      <c r="W34" s="238"/>
      <c r="X34" s="238"/>
      <c r="Y34" s="200"/>
    </row>
    <row r="35" spans="1:25" ht="14.25" thickBot="1">
      <c r="A35" s="234"/>
      <c r="B35" s="235"/>
      <c r="C35" s="87"/>
      <c r="D35" s="87"/>
      <c r="E35" s="58"/>
      <c r="F35" s="59"/>
      <c r="G35" s="60"/>
      <c r="H35" s="88"/>
      <c r="I35" s="242"/>
      <c r="J35" s="243"/>
      <c r="K35" s="58"/>
      <c r="L35" s="60"/>
      <c r="M35" s="89"/>
      <c r="N35" s="250"/>
      <c r="O35" s="220"/>
      <c r="P35" s="220"/>
      <c r="Q35" s="241"/>
      <c r="R35" s="241"/>
      <c r="S35" s="247"/>
      <c r="T35" s="186"/>
      <c r="U35" s="247"/>
      <c r="V35" s="186"/>
      <c r="W35" s="248"/>
      <c r="X35" s="248"/>
      <c r="Y35" s="237"/>
    </row>
    <row r="36" spans="1:25" ht="14.25" thickTop="1">
      <c r="A36" s="221" t="s">
        <v>2</v>
      </c>
      <c r="B36" s="222"/>
      <c r="C36" s="77"/>
      <c r="D36" s="77"/>
      <c r="E36" s="83">
        <f>E30+E33</f>
        <v>114024.329</v>
      </c>
      <c r="F36" s="84">
        <f>F30+F33</f>
        <v>122272.676</v>
      </c>
      <c r="G36" s="85">
        <f>G30+G33</f>
        <v>64502.886124</v>
      </c>
      <c r="H36" s="86"/>
      <c r="I36" s="227" t="s">
        <v>0</v>
      </c>
      <c r="J36" s="228"/>
      <c r="K36" s="83">
        <f>K30+K33</f>
        <v>101647.967</v>
      </c>
      <c r="L36" s="83">
        <f>L30+L33</f>
        <v>109674.761</v>
      </c>
      <c r="M36" s="83">
        <f>M30+M33</f>
        <v>8026.794000000002</v>
      </c>
      <c r="N36" s="229"/>
      <c r="O36" s="232"/>
      <c r="P36" s="232"/>
      <c r="Q36" s="194"/>
      <c r="R36" s="194"/>
      <c r="S36" s="189"/>
      <c r="T36" s="192"/>
      <c r="U36" s="189"/>
      <c r="V36" s="192"/>
      <c r="W36" s="189"/>
      <c r="X36" s="189"/>
      <c r="Y36" s="199"/>
    </row>
    <row r="37" spans="1:25" ht="13.5">
      <c r="A37" s="223"/>
      <c r="B37" s="224"/>
      <c r="C37" s="77"/>
      <c r="D37" s="77"/>
      <c r="E37" s="45">
        <f>E34</f>
        <v>44.373</v>
      </c>
      <c r="F37" s="46">
        <f>F34</f>
        <v>44</v>
      </c>
      <c r="G37" s="47">
        <f>G34</f>
        <v>15</v>
      </c>
      <c r="H37" s="50"/>
      <c r="I37" s="187" t="s">
        <v>140</v>
      </c>
      <c r="J37" s="188"/>
      <c r="K37" s="45">
        <f>K34</f>
        <v>46.239</v>
      </c>
      <c r="L37" s="45">
        <f>L34</f>
        <v>46.239</v>
      </c>
      <c r="M37" s="45">
        <f>M34</f>
        <v>0</v>
      </c>
      <c r="N37" s="230"/>
      <c r="O37" s="219"/>
      <c r="P37" s="219"/>
      <c r="Q37" s="195"/>
      <c r="R37" s="195"/>
      <c r="S37" s="190"/>
      <c r="T37" s="185"/>
      <c r="U37" s="190"/>
      <c r="V37" s="185"/>
      <c r="W37" s="238"/>
      <c r="X37" s="238"/>
      <c r="Y37" s="200"/>
    </row>
    <row r="38" spans="1:25" ht="14.25" thickBot="1">
      <c r="A38" s="225"/>
      <c r="B38" s="226"/>
      <c r="C38" s="78"/>
      <c r="D38" s="78"/>
      <c r="E38" s="90"/>
      <c r="F38" s="91"/>
      <c r="G38" s="92"/>
      <c r="H38" s="93"/>
      <c r="I38" s="209"/>
      <c r="J38" s="210"/>
      <c r="K38" s="90"/>
      <c r="L38" s="92"/>
      <c r="M38" s="91"/>
      <c r="N38" s="231"/>
      <c r="O38" s="233"/>
      <c r="P38" s="233"/>
      <c r="Q38" s="196"/>
      <c r="R38" s="196"/>
      <c r="S38" s="191"/>
      <c r="T38" s="193"/>
      <c r="U38" s="191"/>
      <c r="V38" s="193"/>
      <c r="W38" s="239"/>
      <c r="X38" s="239"/>
      <c r="Y38" s="201"/>
    </row>
    <row r="39" spans="1:25" ht="17.25" customHeight="1">
      <c r="A39" s="30" t="s">
        <v>34</v>
      </c>
      <c r="B39" s="24"/>
      <c r="C39" s="24"/>
      <c r="D39" s="24"/>
      <c r="E39" s="25"/>
      <c r="F39" s="13"/>
      <c r="G39" s="13"/>
      <c r="H39" s="13"/>
      <c r="I39" s="26"/>
      <c r="J39" s="26"/>
      <c r="K39" s="25"/>
      <c r="L39" s="13"/>
      <c r="M39" s="13"/>
      <c r="N39" s="27"/>
      <c r="O39" s="28"/>
      <c r="P39" s="28"/>
      <c r="Q39" s="29"/>
      <c r="R39" s="29"/>
      <c r="S39" s="21"/>
      <c r="T39" s="21"/>
      <c r="U39" s="21"/>
      <c r="V39" s="21"/>
      <c r="Y39" s="23"/>
    </row>
    <row r="40" spans="1:10" ht="18" customHeight="1">
      <c r="A40" s="10" t="s">
        <v>32</v>
      </c>
      <c r="F40" s="15"/>
      <c r="G40" s="15"/>
      <c r="H40" s="15"/>
      <c r="I40" s="15"/>
      <c r="J40" s="15"/>
    </row>
    <row r="41" ht="18" customHeight="1">
      <c r="A41" s="11" t="s">
        <v>41</v>
      </c>
    </row>
    <row r="42" spans="1:4" ht="18" customHeight="1">
      <c r="A42" s="17" t="s">
        <v>52</v>
      </c>
      <c r="B42" s="95"/>
      <c r="C42" s="16"/>
      <c r="D42" s="16"/>
    </row>
    <row r="43" spans="1:4" ht="18" customHeight="1">
      <c r="A43" s="11" t="s">
        <v>48</v>
      </c>
      <c r="B43" s="95"/>
      <c r="C43" s="16"/>
      <c r="D43" s="16"/>
    </row>
    <row r="44" spans="1:22" ht="18" customHeight="1">
      <c r="A44" s="10" t="s">
        <v>53</v>
      </c>
      <c r="B44" s="94"/>
      <c r="C44" s="10"/>
      <c r="D44" s="10"/>
      <c r="E44" s="5"/>
      <c r="F44" s="5"/>
      <c r="G44" s="5"/>
      <c r="H44" s="5"/>
      <c r="I44" s="5"/>
      <c r="J44" s="5"/>
      <c r="K44" s="5"/>
      <c r="L44" s="5"/>
      <c r="M44" s="5"/>
      <c r="N44" s="5"/>
      <c r="O44" s="5"/>
      <c r="P44" s="5"/>
      <c r="Q44" s="5"/>
      <c r="R44" s="5"/>
      <c r="S44" s="4"/>
      <c r="T44" s="4"/>
      <c r="U44" s="4"/>
      <c r="V44" s="4"/>
    </row>
    <row r="45" spans="1:4" ht="18" customHeight="1">
      <c r="A45" s="10" t="s">
        <v>54</v>
      </c>
      <c r="B45" s="94"/>
      <c r="C45" s="10"/>
      <c r="D45" s="10"/>
    </row>
    <row r="46" spans="1:2" ht="18" customHeight="1">
      <c r="A46" s="10" t="s">
        <v>55</v>
      </c>
      <c r="B46" s="96"/>
    </row>
    <row r="47" ht="18" customHeight="1">
      <c r="A47" s="10" t="s">
        <v>33</v>
      </c>
    </row>
    <row r="48" spans="1:25" ht="32.25" customHeight="1">
      <c r="A48" s="172" t="s">
        <v>56</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row>
    <row r="49" ht="18" customHeight="1">
      <c r="A49" s="2" t="s">
        <v>23</v>
      </c>
    </row>
    <row r="50" ht="18" customHeight="1">
      <c r="A50" s="2" t="s">
        <v>42</v>
      </c>
    </row>
    <row r="51" ht="18" customHeight="1">
      <c r="A51" s="2" t="s">
        <v>43</v>
      </c>
    </row>
    <row r="52" ht="18" customHeight="1">
      <c r="A52" s="2" t="s">
        <v>44</v>
      </c>
    </row>
    <row r="53" ht="17.25" customHeight="1">
      <c r="A53" s="9" t="s">
        <v>29</v>
      </c>
    </row>
    <row r="54" ht="13.5">
      <c r="A54" s="10"/>
    </row>
    <row r="71" ht="13.5">
      <c r="F71" s="12"/>
    </row>
  </sheetData>
  <sheetProtection/>
  <mergeCells count="75">
    <mergeCell ref="W5:W7"/>
    <mergeCell ref="X5:X7"/>
    <mergeCell ref="F6:F7"/>
    <mergeCell ref="M5:M6"/>
    <mergeCell ref="Q5:Q7"/>
    <mergeCell ref="N5:P5"/>
    <mergeCell ref="Y36:Y38"/>
    <mergeCell ref="T36:T38"/>
    <mergeCell ref="R33:R35"/>
    <mergeCell ref="P36:P38"/>
    <mergeCell ref="X36:X38"/>
    <mergeCell ref="W36:W38"/>
    <mergeCell ref="U33:U35"/>
    <mergeCell ref="U36:U38"/>
    <mergeCell ref="R36:R38"/>
    <mergeCell ref="S36:S38"/>
    <mergeCell ref="O30:O32"/>
    <mergeCell ref="P30:P32"/>
    <mergeCell ref="A30:B32"/>
    <mergeCell ref="V30:V32"/>
    <mergeCell ref="V33:V35"/>
    <mergeCell ref="V36:V38"/>
    <mergeCell ref="N33:N35"/>
    <mergeCell ref="O33:O35"/>
    <mergeCell ref="U30:U32"/>
    <mergeCell ref="I37:J37"/>
    <mergeCell ref="Y33:Y35"/>
    <mergeCell ref="W30:W32"/>
    <mergeCell ref="X30:X32"/>
    <mergeCell ref="Q33:Q35"/>
    <mergeCell ref="I35:J35"/>
    <mergeCell ref="I33:J33"/>
    <mergeCell ref="I31:J31"/>
    <mergeCell ref="S33:S35"/>
    <mergeCell ref="W33:W35"/>
    <mergeCell ref="X33:X35"/>
    <mergeCell ref="P33:P35"/>
    <mergeCell ref="R30:R32"/>
    <mergeCell ref="I38:J38"/>
    <mergeCell ref="I6:I7"/>
    <mergeCell ref="A36:B38"/>
    <mergeCell ref="I36:J36"/>
    <mergeCell ref="N36:N38"/>
    <mergeCell ref="O36:O38"/>
    <mergeCell ref="A33:B35"/>
    <mergeCell ref="I30:J30"/>
    <mergeCell ref="A3:T3"/>
    <mergeCell ref="A5:A7"/>
    <mergeCell ref="B5:B7"/>
    <mergeCell ref="E5:E7"/>
    <mergeCell ref="F5:G5"/>
    <mergeCell ref="N6:N7"/>
    <mergeCell ref="C5:C7"/>
    <mergeCell ref="D5:D7"/>
    <mergeCell ref="R5:R7"/>
    <mergeCell ref="V4:Y4"/>
    <mergeCell ref="Y30:Y32"/>
    <mergeCell ref="G6:G7"/>
    <mergeCell ref="S5:S7"/>
    <mergeCell ref="T5:T7"/>
    <mergeCell ref="U5:U7"/>
    <mergeCell ref="V5:V7"/>
    <mergeCell ref="I32:J32"/>
    <mergeCell ref="Q30:Q32"/>
    <mergeCell ref="H5:H7"/>
    <mergeCell ref="A48:Y48"/>
    <mergeCell ref="I5:J5"/>
    <mergeCell ref="Y5:Y7"/>
    <mergeCell ref="J6:J7"/>
    <mergeCell ref="O6:P7"/>
    <mergeCell ref="T33:T35"/>
    <mergeCell ref="I34:J34"/>
    <mergeCell ref="S30:S32"/>
    <mergeCell ref="T30:T32"/>
    <mergeCell ref="Q36:Q38"/>
  </mergeCells>
  <dataValidations count="7">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O9:O29">
      <formula1>"廃止,縮減, 執行等改善,予定通り終了,現状通り"</formula1>
    </dataValidation>
    <dataValidation type="list" allowBlank="1" showInputMessage="1" showErrorMessage="1" sqref="I9:I29">
      <formula1>"廃止,事業全体の抜本的な改善,事業内容の一部改善,終了予定,現状通り"</formula1>
    </dataValidation>
    <dataValidation type="list" allowBlank="1" showInputMessage="1" showErrorMessage="1" sqref="V28:V29">
      <formula1>"前年度新規,最終実施年度 ,行革推進会議,継続の是非,その他,平成２５年度対象,平成２６年度対象,平成２７年度対象"</formula1>
    </dataValidation>
    <dataValidation type="list" allowBlank="1" showInputMessage="1" showErrorMessage="1" sqref="V9:V27">
      <formula1>"前年度新規,最終実施年度 ,行革推進会議,その他,平成２５年対象,平成２６年対象,平成２７年対象"</formula1>
    </dataValidation>
    <dataValidation type="list" allowBlank="1" showInputMessage="1" showErrorMessage="1" sqref="W8:Y29">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50" r:id="rId1"/>
  <headerFooter alignWithMargins="0">
    <oddHeader>&amp;L&amp;28様式１&amp;R&amp;26別添３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2016-09-06T10:17:19Z</dcterms:modified>
  <cp:category/>
  <cp:version/>
  <cp:contentType/>
  <cp:contentStatus/>
</cp:coreProperties>
</file>